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bcastillo\Documents\Desarrollo\wpa\Documentos\InformacionPublica\N11\"/>
    </mc:Choice>
  </mc:AlternateContent>
  <xr:revisionPtr revIDLastSave="0" documentId="13_ncr:1_{B8C75386-36F4-40C6-AB63-09674A959A49}" xr6:coauthVersionLast="47" xr6:coauthVersionMax="47" xr10:uidLastSave="{00000000-0000-0000-0000-000000000000}"/>
  <bookViews>
    <workbookView xWindow="20370" yWindow="-120" windowWidth="29040" windowHeight="15840" tabRatio="500" xr2:uid="{00000000-000D-0000-FFFF-FFFF00000000}"/>
  </bookViews>
  <sheets>
    <sheet name="Sheet1" sheetId="1" r:id="rId1"/>
    <sheet name="1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2" l="1"/>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alcChain>
</file>

<file path=xl/sharedStrings.xml><?xml version="1.0" encoding="utf-8"?>
<sst xmlns="http://schemas.openxmlformats.org/spreadsheetml/2006/main" count="809" uniqueCount="354">
  <si>
    <r>
      <t xml:space="preserve">SISTEMA DE GESTION
</t>
    </r>
    <r>
      <rPr>
        <b/>
        <sz val="9"/>
        <color indexed="8"/>
        <rFont val="Arial"/>
        <charset val="1"/>
      </rPr>
      <t xml:space="preserve">Información de oficio
</t>
    </r>
    <r>
      <rPr>
        <b/>
        <sz val="10"/>
        <color indexed="8"/>
        <rFont val="Arial"/>
        <charset val="1"/>
      </rPr>
      <t xml:space="preserve">Ley de acceso a la información - Art 10 Numeral 11
</t>
    </r>
    <r>
      <rPr>
        <b/>
        <sz val="12"/>
        <color indexed="8"/>
        <rFont val="Arial"/>
        <charset val="1"/>
      </rPr>
      <t>INFORMACIÓN DE PROCESOS DE CONTRATACIONES</t>
    </r>
  </si>
  <si>
    <t>PAGINA     :</t>
  </si>
  <si>
    <t>de</t>
  </si>
  <si>
    <t>FECHA       :</t>
  </si>
  <si>
    <t>HORA        :</t>
  </si>
  <si>
    <t>REPORTE   :</t>
  </si>
  <si>
    <t>R00812608.rpt</t>
  </si>
  <si>
    <t>EJERCICIO</t>
  </si>
  <si>
    <t>2023</t>
  </si>
  <si>
    <t>PERIODO</t>
  </si>
  <si>
    <t>diciembre</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</si>
  <si>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</si>
  <si>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</si>
  <si>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</si>
  <si>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</si>
  <si>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</si>
  <si>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</si>
  <si>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</si>
  <si>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</si>
  <si>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</si>
  <si>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diciembre de 2023</t>
  </si>
  <si>
    <t>ARRENDAMIENTO DE EDIFICIOS Y LOCALES</t>
  </si>
  <si>
    <t>19,715.04</t>
  </si>
  <si>
    <t>34964479</t>
  </si>
  <si>
    <t>INMOBILIARIA HONEY-BEE, SOCIEDAD ANONIMA</t>
  </si>
  <si>
    <t>19,715.05</t>
  </si>
  <si>
    <t>Arrendamiento de inmueble ubicado en la 1ª Avenida A 10-15 zona 6 del Municipio de Quetzaltenango Departamento de Quetzaltenango, destinado para el funcionamiento de la Oficina Departamental de Quetzaltenango del Consejo Nacional de Adopciones, correspondiente al mes de diciembre de 2023</t>
  </si>
  <si>
    <t>2,362.50</t>
  </si>
  <si>
    <t>24001120</t>
  </si>
  <si>
    <t>DE LEÓN BARRIENTOS ANA CECILIA</t>
  </si>
  <si>
    <t>TOTAL POR PROCESO</t>
  </si>
  <si>
    <t>COMPRA DE BAJA CUANTÍA (ART.43 INCISO A)</t>
  </si>
  <si>
    <t>Orden de Compra</t>
  </si>
  <si>
    <t>138</t>
  </si>
  <si>
    <t>Servicio de Impresión 50 hojas carta, Libro Conciliación Bancaria Fondo Rotativo Institucional CNA Cuenta N° 02-099-078543-7; y 50 hojas carta, Libro Conciliación Bancaria Fondo Rotativo Interno de Viáticos CNA Cuenta N° 02-099-078544-5, numerados del 201 al 250; Crédito Hipotecario Nacional.</t>
  </si>
  <si>
    <t>IMPRESIÓN, ENCUADERNACIÓN Y REPRODUCCIÓN</t>
  </si>
  <si>
    <t>350.00</t>
  </si>
  <si>
    <t>6605192</t>
  </si>
  <si>
    <t>GRAMAJO REVOLORIO EDNA ELIZABETH</t>
  </si>
  <si>
    <t>139</t>
  </si>
  <si>
    <t>Servicio de impresión de 500 formularios de Requisición de Almacén, en tamaño carta, papel sensibilizado, triplicado (Original en papel blanco, duplicado en papel amarillo y triplicado en papel rosado), letras, números, márgenes y líneas color NEGRO, numeración correlativa en color ROJO, numerados del 001 al 500, según muestra adjunta.</t>
  </si>
  <si>
    <t>620.00</t>
  </si>
  <si>
    <t>140</t>
  </si>
  <si>
    <t>100 Resmas: 500 Unidad(es); Papel bond; Color: Blanco; Gramaje: 75 Gramos; Tamaño: Carta; y 120 Resmas: 500 Unidad(es); Papel bond; Color: Blanco; Gramaje: 75 Gramos; Tamaño: Oficio; para stock de almacén y cubrir requerimientos de las Unidades del Consejo Nacional de Adopciones.</t>
  </si>
  <si>
    <t>PAPEL DE ESCRITORIO</t>
  </si>
  <si>
    <t>1,676.05</t>
  </si>
  <si>
    <t>12772801</t>
  </si>
  <si>
    <t>PAPELES COMERCIALES  SOCIEDAD ANONIMA</t>
  </si>
  <si>
    <t>146</t>
  </si>
  <si>
    <t>Servicio de impresión de 1000 Formularios de Viático Anticipo; 1000 Formularios de Viático Constancia y 1000 Formularios de Viático Liquidación, en triplicado, papel sensibilizado, tamaño carta, Numerados del 015001 al 016000.</t>
  </si>
  <si>
    <t>1,138.50</t>
  </si>
  <si>
    <t>1,173.00</t>
  </si>
  <si>
    <t>148</t>
  </si>
  <si>
    <t>Servicio de Impresión de veinticinco (25) ejemplares del documento Memoria de Labores CNA-2022.</t>
  </si>
  <si>
    <t>4,000.00</t>
  </si>
  <si>
    <t>9680411</t>
  </si>
  <si>
    <t>GONZÁLEZ GARRIDO ENMA ELIZABETH</t>
  </si>
  <si>
    <t>150</t>
  </si>
  <si>
    <t>Cuatro (4) Tintas 6641 negro; cuatro (4) Tintas T6642 cian; cuatro (4) Tintas T6643 magenta; cuatro (4) Tintas T6644 amarillo; para stock de almacén y cubrir requerimientos de las distintas Unidades del Consejo Nacional de Adopciones.</t>
  </si>
  <si>
    <t>TINTES, PINTURAS Y COLORANTES</t>
  </si>
  <si>
    <t>328.00</t>
  </si>
  <si>
    <t>100837697</t>
  </si>
  <si>
    <t>MAYORISTA DE TECNOLOGIA, SOCIEDAD ANONIMA</t>
  </si>
  <si>
    <t>656.00</t>
  </si>
  <si>
    <t>151</t>
  </si>
  <si>
    <t>Un (1) Mouse inalámbrico con batería, para computadora; una (1) Batería para laptop marca Dell Latitud E5540; y un (1) Teclado en español para laptop marca Dell Latitud E5540, para repuestos de equipo de cómputo.</t>
  </si>
  <si>
    <t>ACCESORIOS Y REPUESTOS EN GENERAL</t>
  </si>
  <si>
    <t>1,585.00</t>
  </si>
  <si>
    <t>154</t>
  </si>
  <si>
    <t>Batería de 15 Placas, libre de mantenimiento, 24 meses de garantía, para el vehículo Tipo Camioneta, marca Toyota, Línea Fortuner, modelo 2020, color plateado metálico, con número de placas O-756BBX, propiedad del Consejo Nacional de Adopciones</t>
  </si>
  <si>
    <t>1,450.00</t>
  </si>
  <si>
    <t>31502555</t>
  </si>
  <si>
    <t>GÓMEZ ARMIRA IVAN</t>
  </si>
  <si>
    <t>155</t>
  </si>
  <si>
    <t>Servicio de reparación al vehículo tipo Camioneta, marca Toyota, línea Fortuner, modelo 2020, color plateado metálico, con número de placas O-756BBX, propiedad del Consejo Nacional de Adopciones.</t>
  </si>
  <si>
    <t>MANTENIMIENTO Y REPARACIÓN DE MEDIOS DE TRANSPORTE</t>
  </si>
  <si>
    <t>475.00</t>
  </si>
  <si>
    <t>1045121</t>
  </si>
  <si>
    <t>VITATRAC SOCIEDAD ANONIMA</t>
  </si>
  <si>
    <t>156</t>
  </si>
  <si>
    <t>Servicio de mantenimiento al vehículo tipo Pick-up, marca Toyota, línea Hilux, modelo 2009, color Beige Oscuro Metálico, con número de placas P-795DPJ, propiedad del Consejo Nacional de Adopciones</t>
  </si>
  <si>
    <t>1,390.00</t>
  </si>
  <si>
    <t>157</t>
  </si>
  <si>
    <t>75 Refacciones; Tipo: Alimento; para la Actividad de Cierre de Diplomado de Formación de Niñeras del 30/11/2023 a las 9:00 horas, en la Sede Central del Consejo Nacional de Adopciones</t>
  </si>
  <si>
    <t>ALIMENTOS PARA PERSONAS</t>
  </si>
  <si>
    <t>3,600.00</t>
  </si>
  <si>
    <t>17862949</t>
  </si>
  <si>
    <t>CASTELLANOS PAMAL MARIO ENRIQUE</t>
  </si>
  <si>
    <t>158</t>
  </si>
  <si>
    <t>Productos de cafetería y limpieza para stock de almacén y cubrir requerimientos de conserjería del Consejo Nacional de Adopciones.</t>
  </si>
  <si>
    <t>ARTÍCULOS DE CAUCHO</t>
  </si>
  <si>
    <t>68.00</t>
  </si>
  <si>
    <t>25631918</t>
  </si>
  <si>
    <t>PÉREZ LUX JUSTO RUFINO</t>
  </si>
  <si>
    <t>ACABADOS TEXTILES</t>
  </si>
  <si>
    <t>390.00</t>
  </si>
  <si>
    <t>OTROS MATERIALES Y SUMINISTROS</t>
  </si>
  <si>
    <t>680.00</t>
  </si>
  <si>
    <t>PRODUCTOS DE PAPEL O CARTÓN</t>
  </si>
  <si>
    <t>718.00</t>
  </si>
  <si>
    <t>1,349.50</t>
  </si>
  <si>
    <t>PRODUCTOS PLÁSTICOS, NYLON, VINIL Y P.V.C.</t>
  </si>
  <si>
    <t>3,230.00</t>
  </si>
  <si>
    <t>PRODUCTOS SANITARIOS, DE LIMPIEZA Y DE USO PERSONAL</t>
  </si>
  <si>
    <t>5,008.25</t>
  </si>
  <si>
    <t>160</t>
  </si>
  <si>
    <t>Servicio de impresión 1000 Formularios REQUISICIÓN DE COMPRA, tamaño carta, papel sensibilizado, triplicado (Original blanco, duplicado amarillo y triplicado rosado), letras, números, márgenes y líneas color NEGRO, numeración correlativa color ROJO, numerados del 0001 al 1000.</t>
  </si>
  <si>
    <t>1,150.00</t>
  </si>
  <si>
    <t>162</t>
  </si>
  <si>
    <t>Cinco Recargas 2.5 Libras de Polvo químico seco (p.q.s.) Agente extintor Fosfato monoamónico 75%, Tipo: Abc; de los vehículos propiedad del CNA y Cuatro Recargas de 10 Libras de Polvo químico seco (p.q.s.); Agente extintor: Fosfato monoamónico 75%; Tipo: Abc; del edificio sede central del CNA.</t>
  </si>
  <si>
    <t>ELEMENTOS Y COMPUESTOS QUÍMICOS</t>
  </si>
  <si>
    <t>600.00</t>
  </si>
  <si>
    <t>81589379</t>
  </si>
  <si>
    <t>DIFIGUA, SOCIEDAD ANONIMA</t>
  </si>
  <si>
    <t>163</t>
  </si>
  <si>
    <t>Servicio de mantenimiento al vehículo tipo Camioneta, marca Toyota, línea Fortuner, modelo 2020, color plateado metálico, con número de placas O-756BBX, propiedad del Consejo Nacional de Adopciones.</t>
  </si>
  <si>
    <t>1,785.00</t>
  </si>
  <si>
    <t>164</t>
  </si>
  <si>
    <t>Servicio de Reparación al vehículo tipo Camioneta, marca Toyota, línea Fortuner, Modelo 2020, color Plateado Metálico, con número de placas O-756BBX, propiedad del Consejo Nacional de Adopciones.</t>
  </si>
  <si>
    <t>1,310.00</t>
  </si>
  <si>
    <t>168</t>
  </si>
  <si>
    <t>Servicio de mantenimiento al vehículo tipo Camioneta, marca Toyota, línea Fortuner, Modelo 2020, color Plateado Metálico, con número de placas O-757BBX, propiedad del Consejo Nacional de Adopciones</t>
  </si>
  <si>
    <t>2,045.00</t>
  </si>
  <si>
    <t>169</t>
  </si>
  <si>
    <t>Una (1) Cámara fotográfica digital; batería: Recargable; Formato de grabación: Full hd; Incluye: cargador, correa, estuche y memoria; Lente: 18 a 55 Milímetro; Magapixeles: 24.1; Sensor: Cmos; Tamaño de pantalla: 3 Pulgadas; Tipo de pantalla: 3 Pulgadas; Tipo de pantalla: Lcd; Tipo de tarjeta: Sd, sdhc, sdxc</t>
  </si>
  <si>
    <t>EQUIPO EDUCACIONAL, CULTURAL Y RECREATIVO</t>
  </si>
  <si>
    <t>4,448.00</t>
  </si>
  <si>
    <t>325619</t>
  </si>
  <si>
    <t>CANELLA SOCIEDAD ANONIMA</t>
  </si>
  <si>
    <t>172</t>
  </si>
  <si>
    <t>Útiles de Oficina y productos de librería para stock de almacén y cubrir requerimientos de las distintas Unidades del Consejo Nacional de Adopciones</t>
  </si>
  <si>
    <t>ÚTILES EDUCACIONALES Y CULTURALES</t>
  </si>
  <si>
    <t>10.50</t>
  </si>
  <si>
    <t>4851498</t>
  </si>
  <si>
    <t>LIBRERIA E IMPRENTA VIVIAN SOCIEDAD ANONIMA</t>
  </si>
  <si>
    <t>HERRAMIENTAS MENORES</t>
  </si>
  <si>
    <t>42.00</t>
  </si>
  <si>
    <t>PRODUCTOS DE ARTES GRÁFICAS</t>
  </si>
  <si>
    <t>268.50</t>
  </si>
  <si>
    <t>433.80</t>
  </si>
  <si>
    <t>444.70</t>
  </si>
  <si>
    <t>ÚTILES DE OFICINA</t>
  </si>
  <si>
    <t>801.10</t>
  </si>
  <si>
    <t>2,257.40</t>
  </si>
  <si>
    <t>173</t>
  </si>
  <si>
    <t>Servicio de mantenimiento al vehículo tipo Pick-up, marca Toyota, línea Hilux, modelo 2009, color Super Blanco II, con número de placas P-796DPJ, propiedad del Consejo Nacional de Adopciones.</t>
  </si>
  <si>
    <t>1,285.00</t>
  </si>
  <si>
    <t>174</t>
  </si>
  <si>
    <t>Un (1) Teclado para Laptop en español, marca DELL modelo Latitude E5540; una (1) Batería de 6 celdas para laptop Marca HP Modelo Probook 450 G3; y un (1) Puerto conector de carga para laptop marca HP modelo Probook 450 G3;</t>
  </si>
  <si>
    <t>450.00</t>
  </si>
  <si>
    <t>55711197</t>
  </si>
  <si>
    <t>COMPAÑIA PUNTO DIGITAL SOCIEDAD ANONIMA</t>
  </si>
  <si>
    <t>800.00</t>
  </si>
  <si>
    <t>176</t>
  </si>
  <si>
    <t>Un (1) Sistema de videoconferencia; Cámara: Full hd; Campo de visión: 120 grados; Incluye: Control remoto, cámara y micrófonos; Puertos: Usb; Resolución: 1080 píxeles; para uso en sala de Consejo Directivo del CNA</t>
  </si>
  <si>
    <t>EQUIPO PARA COMUNICACIONES</t>
  </si>
  <si>
    <t>3,470.00</t>
  </si>
  <si>
    <t>6328288</t>
  </si>
  <si>
    <t>METRICA SOCIEDAD ANONIMA</t>
  </si>
  <si>
    <t>179</t>
  </si>
  <si>
    <t>Servicio de publicidad en la Red Social Facebook, para promover la adopción de Niñas, Niños y Adolescentes que se encuentran en condición de adopción prioritaria en el Consejo Nacional de Adopciones</t>
  </si>
  <si>
    <t>IMPUESTOS, DERECHOS Y TASAS</t>
  </si>
  <si>
    <t>102.68</t>
  </si>
  <si>
    <t>2920299K</t>
  </si>
  <si>
    <t>GIRON PAREDES MARIA JOSE</t>
  </si>
  <si>
    <t>DIVULGACIÓN E INFORMACIÓN</t>
  </si>
  <si>
    <t>23,000.00</t>
  </si>
  <si>
    <t>180</t>
  </si>
  <si>
    <t>90 Unidades: Agua; Clase: Purificada; Garrafón: 5 Galón; para consumo de todo el personal del Consejo Nacional de Adopciones a través de conserjería, para cubrir abastecimiento del tercer cuatrimestre del 2023.</t>
  </si>
  <si>
    <t>1,260.00</t>
  </si>
  <si>
    <t>3306224</t>
  </si>
  <si>
    <t>DISTRIBUIDORA JALAPEÑA  SOCIEDAD ANONIMA</t>
  </si>
  <si>
    <t>Servicio de Enlace de Internet dedicado de 61,440 kbps de velocidad Clear Channel, con disponibilidad certificada 7/24, para uso en la sede central del Consejo Nacional de Adopciones, correspondiente al mes de diciembre 2023. NPG E535088779</t>
  </si>
  <si>
    <t>TELEFONÍA</t>
  </si>
  <si>
    <t>628.00</t>
  </si>
  <si>
    <t>77213408</t>
  </si>
  <si>
    <t>REDES HIBRIDAS  SOCIEDAD ANONIMA</t>
  </si>
  <si>
    <t>Servicio de Enlace de Internet dedicado de 61,440 kbps de velocidad Clear Channel, con disponibilidad certificada 7/24, para uso en la sede central del Consejo Nacional de Adopciones, correspondiente al mes de noviembre 2023. NPG E534183476</t>
  </si>
  <si>
    <t>Servicio de envío de correspondencia del Consejo Nacional de Adopciones, correspondiente al período del 01/11/2023 al 30/11/2023. NPG E534853323</t>
  </si>
  <si>
    <t>CORREOS Y TELÉGRAFOS</t>
  </si>
  <si>
    <t>200.00</t>
  </si>
  <si>
    <t>5750814</t>
  </si>
  <si>
    <t>CARGO EXPRESO  SOCIEDAD ANONIMA</t>
  </si>
  <si>
    <t>259.00</t>
  </si>
  <si>
    <t>364.95</t>
  </si>
  <si>
    <t>924.55</t>
  </si>
  <si>
    <t>Servicio de Internet residencial Casa Claro Pyme, teléfono número 77631615, para las instalaciones de la Oficina Departamental del Consejo Nacional de Adopciones en Quetzaltenango, Quetzaltenango, correspondiente al mes de noviembre 2023. NPG E534726410</t>
  </si>
  <si>
    <t>257.00</t>
  </si>
  <si>
    <t>9929290</t>
  </si>
  <si>
    <t>TELECOMUNICACIONES DE GUATEMALA  SOCIEDAD ANONIMA</t>
  </si>
  <si>
    <t>Servicio de Internet residencial Casa Claro Pyme, teléfono número 77631615, para las instalaciones de la Oficina Departamental del Consejo Nacional de Adopciones en Quetzaltenango, Quetzaltenango, correspondiente al mes de octubre 2023. NPG E534155766</t>
  </si>
  <si>
    <t>Servicio de telefonía celular prestado a la Institución a través del número telefónico 53119093 y de los números telefónicos 53118191, 53116779, 53117770, 53117544, 53117331, 37657916, 37658126, 37659195, 37651224 y 37652966 durante el período comprendido del 02/10/2023 al 01/11/2023, correspondiente al mes de octubre 2023. NPG E534137032</t>
  </si>
  <si>
    <t>150.00</t>
  </si>
  <si>
    <t>300.00</t>
  </si>
  <si>
    <t>1,299.00</t>
  </si>
  <si>
    <t>Servicio de telefonía celular prestado a la Institución a través del número telefónico 53119093 y de los números telefónicos 53118191, 53116779, 53117770, 53117544, 53117331, 37657916, 37658126, 37659195, 37651224 y 37652966 durante el período comprendido del 02/11/2023 al 01/12/2023, correspondiente al mes de noviembre 2023. NPG E534726798</t>
  </si>
  <si>
    <t>COMPRA DIRECTA CON OFERTA ELECTRÓNICA (ART. 43 LCE INCISO B)</t>
  </si>
  <si>
    <t>171</t>
  </si>
  <si>
    <t>Adquisición de 9 Computadoras Portátiles para uso del Consejo Nacional de Adopciones Monto: 62,982.00 Fecha Publicación: 8/12/2023 15:28:54</t>
  </si>
  <si>
    <t>EQUIPO DE CÓMPUTO</t>
  </si>
  <si>
    <t>20,994.00</t>
  </si>
  <si>
    <t>Servicio de reproducción de documentos a través de cinco (5) equipos de fotocopiadora digital para el Consejo Nacional de Adopciones, arrendados durante el mes de diciembre de 2023</t>
  </si>
  <si>
    <t>ARRENDAMIENTO DE MÁQUINAS Y EQUIPOS DE OFICINA</t>
  </si>
  <si>
    <t>861.50</t>
  </si>
  <si>
    <t>64276554</t>
  </si>
  <si>
    <t>INDUSTRIA MUNDIAL DE RECICLAJE  SOCIEDAD ANONIMA</t>
  </si>
  <si>
    <t>Servicio de reproducción de documentos a través de cinco (5) equipos de fotocopiadora digital para el Consejo Nacional de Adopciones, arrendados durante el mes de noviembre de 2023</t>
  </si>
  <si>
    <t>NO APLICA LEY DE CONTRATACIONES DEL ESTADO</t>
  </si>
  <si>
    <t>Finalización relación laboral por fallecimiento correspondiente del 05/01/2015 al 06/07/2021</t>
  </si>
  <si>
    <t>VACACIONES PAGADAS POR RETIRO</t>
  </si>
  <si>
    <t>2,430.29</t>
  </si>
  <si>
    <t>380412470</t>
  </si>
  <si>
    <t>CORTEZ GRIJALVA TUAREJ ANDRÉ</t>
  </si>
  <si>
    <t>PRESTACIONES PÓSTUMAS</t>
  </si>
  <si>
    <t>16,447.91</t>
  </si>
  <si>
    <t>39973913</t>
  </si>
  <si>
    <t>CORTEZ MARTINEZ LUIS FERNANDO</t>
  </si>
  <si>
    <t>82660735</t>
  </si>
  <si>
    <t>CORTEZ GRIJALVA MARYORI DARAHI</t>
  </si>
  <si>
    <t>16,447.90</t>
  </si>
  <si>
    <t>Pago Cuota Patronal correspondiente al mes de noviembre de 2023, según recibo Código DR-182-1-4377297</t>
  </si>
  <si>
    <t>APORTE PATRONAL AL IGSS</t>
  </si>
  <si>
    <t>640.20</t>
  </si>
  <si>
    <t>2342855</t>
  </si>
  <si>
    <t>INSTITUTO GUATEMALTECO DE SEGURIDAD SOCIAL</t>
  </si>
  <si>
    <t>1,320.41</t>
  </si>
  <si>
    <t>2,640.83</t>
  </si>
  <si>
    <t>3,974.58</t>
  </si>
  <si>
    <t>4,201.31</t>
  </si>
  <si>
    <t>4,748.14</t>
  </si>
  <si>
    <t>7,495.68</t>
  </si>
  <si>
    <t>9,229.55</t>
  </si>
  <si>
    <t>12,094.81</t>
  </si>
  <si>
    <t>13,670.85</t>
  </si>
  <si>
    <t>15,684.81</t>
  </si>
  <si>
    <t>18,165.59</t>
  </si>
  <si>
    <t>Pago de Dietas por participación en 8 sesiones ordinarias  y 3 sesiones extraordinarias del Consejo Directivo del Consejo Nacional de Adopciones, celebradas en el mes de diciembre del año 2023, según Actas del número CNA-CD-092-2023 al CNA-CD-102-2023, y nómina de pago de Dietas número 012-2023.</t>
  </si>
  <si>
    <t>DIETAS</t>
  </si>
  <si>
    <t>16,500.00</t>
  </si>
  <si>
    <t>11881356</t>
  </si>
  <si>
    <t>NAVAS PORTILLO AMARILIS ONDINA</t>
  </si>
  <si>
    <t>33475350</t>
  </si>
  <si>
    <t>QUINTEROS ALVAREZ KAREN MICHELLE</t>
  </si>
  <si>
    <t>50827294</t>
  </si>
  <si>
    <t>MOLINA MORALES CARLOS FRANCISCO</t>
  </si>
  <si>
    <t>Pago de Dietas por participación en 9 sesiones ordinarias del Consejo Directivo del Consejo Nacional de Adopciones, celebradas en el mes de noviembre del año 2023, según Actas del número CNA-CD-083-2023 al CNA-CD-091-2023, y nómina de pago de Dietas número 011-2023.</t>
  </si>
  <si>
    <t>13,500.00</t>
  </si>
  <si>
    <t>Pago por servicios de fiscalización correspondiente al mes de noviembre de 2023, según Decreto 49-96</t>
  </si>
  <si>
    <t>SERVICIOS GUBERNAMENTALES DE FISCALIZACIÓN</t>
  </si>
  <si>
    <t>119.47</t>
  </si>
  <si>
    <t>637672K</t>
  </si>
  <si>
    <t>CONTRALORIA GENERAL DE CUENTAS</t>
  </si>
  <si>
    <t>4,316.66</t>
  </si>
  <si>
    <t>PROCEDIMIENTOS REGULADOS POR EL ARTÍCULO 44 LCE (CASOS DE EXCEPCIÓN)</t>
  </si>
  <si>
    <t>Servicio de energía eléctrica suministrado a las instalaciones que ocupa la sede del Consejo Nacional de Adopciones durante el período comprendido del 06/11/2023 AL 07/12/2023. NPG E534727484</t>
  </si>
  <si>
    <t>ENERGÍA ELÉCTRICA</t>
  </si>
  <si>
    <t>1,584.09</t>
  </si>
  <si>
    <t>326445</t>
  </si>
  <si>
    <t>EMPRESA ELECTRICA DE GUATEMALA SOCIEDAD ANONIMA</t>
  </si>
  <si>
    <t>Servicio de telefonía fija prestado a la institución a través del número telefónico 2415 1600, facturado al 01/11/2023, correspondiente al mes de octubre de 2023. NPG E534180736</t>
  </si>
  <si>
    <t>526.23</t>
  </si>
  <si>
    <t>Servicio de telefonía fija prestado a la institución a través del número telefónico 2415 1600, facturado al 01/12/2023, correspondiente al mes de noviembre de 2023. NPG E534182054</t>
  </si>
  <si>
    <t>525.82</t>
  </si>
  <si>
    <t>525.83</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</si>
  <si>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</si>
  <si>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</si>
  <si>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</si>
  <si>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</si>
  <si>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</si>
  <si>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</si>
  <si>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</si>
  <si>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</si>
  <si>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DICIEMBRE 2023.</t>
  </si>
  <si>
    <t>Nº</t>
  </si>
  <si>
    <t>Documento de Respaldo</t>
  </si>
  <si>
    <t xml:space="preserve">Fecha del Documento </t>
  </si>
  <si>
    <t>NIT</t>
  </si>
  <si>
    <t>Nombre</t>
  </si>
  <si>
    <t>Descripción del Bien o Servicio Adquirido</t>
  </si>
  <si>
    <t>Monto</t>
  </si>
  <si>
    <t xml:space="preserve">487C3C33-3921692769 </t>
  </si>
  <si>
    <t xml:space="preserve">2CA4F62B-2404732590 </t>
  </si>
  <si>
    <t>GRAMAJO REVOLORIO, EDNA ELIZABETH</t>
  </si>
  <si>
    <t xml:space="preserve">418C27DA-405881938 </t>
  </si>
  <si>
    <t>9F7518E8-1724858880</t>
  </si>
  <si>
    <t>COMPAÑÍA PUNTO DIGITAL S.A.</t>
  </si>
  <si>
    <t xml:space="preserve">BD1AC15C-4065938451 </t>
  </si>
  <si>
    <t xml:space="preserve">	DIFIGUA, SOCIEDAD ANONIMA</t>
  </si>
  <si>
    <t xml:space="preserve">405FEA57-2914992853 </t>
  </si>
  <si>
    <t xml:space="preserve">	VITATRAC SOCIEDAD ANONIMA</t>
  </si>
  <si>
    <t xml:space="preserve">486FE049-3729934770 </t>
  </si>
  <si>
    <t xml:space="preserve">	CANELLA SOCIEDAD ANONIMA</t>
  </si>
  <si>
    <t>6FC5078B-256855189</t>
  </si>
  <si>
    <t>MARIA JOSE GIRON PAREDES</t>
  </si>
  <si>
    <t xml:space="preserve">5AA245DE-481643385 </t>
  </si>
  <si>
    <t xml:space="preserve">	PAPELES COMERCIALES, SOCIEDAD ANONIMA</t>
  </si>
  <si>
    <t>5A777950-402407715</t>
  </si>
  <si>
    <t>GONZÁLEZ,GARRIDO,,ENMA,ELIZABETH</t>
  </si>
  <si>
    <t>2318FED3-1634748407</t>
  </si>
  <si>
    <t>A82E6091-315638338</t>
  </si>
  <si>
    <t>PÉREZ LUX, JUSTO RUFINO</t>
  </si>
  <si>
    <t xml:space="preserve">5F7DC6D1-4174004393 </t>
  </si>
  <si>
    <t xml:space="preserve">8BDD84B5-345654871 </t>
  </si>
  <si>
    <t>PAPELES COMERCIALES, SOCIEDAD ANONIMA</t>
  </si>
  <si>
    <t>F4E10B8B-1643594827</t>
  </si>
  <si>
    <t xml:space="preserve">	MAYORISTA DE TECNOLOGIA, SOCIEDAD ANONIMA</t>
  </si>
  <si>
    <t>FDE8BA89-350766127</t>
  </si>
  <si>
    <t>GÓMEZ ARMIRA, IVAN</t>
  </si>
  <si>
    <t>279BBD5F-1408452453</t>
  </si>
  <si>
    <t xml:space="preserve">8DAA7D41-1488538383 </t>
  </si>
  <si>
    <t xml:space="preserve">1532BECC-2167882364 </t>
  </si>
  <si>
    <t xml:space="preserve">1CA623E9-2189508816 </t>
  </si>
  <si>
    <t xml:space="preserve">A2F71CCB-3702407847 </t>
  </si>
  <si>
    <t>85775A49-1131067</t>
  </si>
  <si>
    <t>CASTELLANOS PAMAL, MARIO ENRIQUE</t>
  </si>
  <si>
    <t>D2D82997-2438679204</t>
  </si>
  <si>
    <t>CAMPAÑIA PUNTO DIGITAL, S.A.</t>
  </si>
  <si>
    <t xml:space="preserve">749FFC01-2729199823 </t>
  </si>
  <si>
    <t xml:space="preserve">B607BA72-1394558824 </t>
  </si>
  <si>
    <t xml:space="preserve">0FD75D88-4165683908 </t>
  </si>
  <si>
    <t>BF727DC6-3545318661</t>
  </si>
  <si>
    <t>Distribuidora Jalapeña S.A.</t>
  </si>
  <si>
    <t>12A6D83A-346703290</t>
  </si>
  <si>
    <t>IVAN GOMEZ ARMIRA</t>
  </si>
  <si>
    <t>4C2C522C - 342576714</t>
  </si>
  <si>
    <t>CARGO EXPRESO S.A.</t>
  </si>
  <si>
    <t>ENVÍO DE CORRESPONDENCIA</t>
  </si>
  <si>
    <t>CC6134AC-572541431</t>
  </si>
  <si>
    <t>INDUSTRIA MUNDIAL DE RECICLAJE</t>
  </si>
  <si>
    <t>ARRENDAMIENTO DE FOTOCOPIADORAS</t>
  </si>
  <si>
    <t>88AE2DB4 - 838880112</t>
  </si>
  <si>
    <t>REDES HIBRIDAS S.A.</t>
  </si>
  <si>
    <t xml:space="preserve">SERVICIO DE ENLACE DE INTERNET </t>
  </si>
  <si>
    <t>991CA855-1188446886</t>
  </si>
  <si>
    <t>INMOBILIARIA
HONEY-BEE S.A.</t>
  </si>
  <si>
    <t>ARRENDAMIENTO DE INMUEBLE OFICINAS CENTRALES ZONA 9, GUATEMALA.</t>
  </si>
  <si>
    <t>0888C76C-3759819349</t>
  </si>
  <si>
    <t>DE LEÓN BARRIENTOS
ANA CECILIA</t>
  </si>
  <si>
    <t>4266F0CE-3693234034</t>
  </si>
  <si>
    <t>81FECD2C - 4014817463</t>
  </si>
  <si>
    <t>EMPRESA ELECTRICA DE
GUATEMALA S.A.</t>
  </si>
  <si>
    <t xml:space="preserve">SERVICIO DE ENERGIA ELECTRICA </t>
  </si>
  <si>
    <t>87DE5F95 - 3169013553</t>
  </si>
  <si>
    <t>CA957F9E - 64571926</t>
  </si>
  <si>
    <t>5E570D1B - 1671974328</t>
  </si>
  <si>
    <t>BA1DF4EF - 1301171960</t>
  </si>
  <si>
    <t>12C4DAC9 - 3827911153</t>
  </si>
  <si>
    <t>347E227D - 3855501724</t>
  </si>
  <si>
    <t>B1FEB8CC - 4279848736</t>
  </si>
  <si>
    <t>0E131826 - 679363086</t>
  </si>
  <si>
    <t>93DB6085 - 856047934</t>
  </si>
  <si>
    <t>576937K</t>
  </si>
  <si>
    <t>PROYECTOS EMPRESARIALES SOCIEDAD ANONIMA</t>
  </si>
  <si>
    <t>SERVICIO DE AROMATIZACIÓN Y DESODORIZACIÓN PARA SEDE CENTRAL DEL CNA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</si>
</sst>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h\:mm\.ss\ "/>
    <numFmt numFmtId="165" formatCode="_-&quot;Q&quot;* #,##0.00_-;\-&quot;Q&quot;* #,##0.00_-;_-&quot;Q&quot;* &quot;-&quot;??_-;_-@_-"/>
  </numFmts>
  <fonts count="18" x14ac:knownFonts="1">
    <font>
      <sz val="10"/>
      <color indexed="8"/>
      <name val="ARIAL"/>
      <charset val="1"/>
    </font>
    <font>
      <sz val="11"/>
      <color theme="1"/>
      <name val="Calibri"/>
      <family val="2"/>
      <scheme val="minor"/>
    </font>
    <font>
      <b/>
      <sz val="11"/>
      <color indexed="8"/>
      <name val="Arial"/>
      <charset val="1"/>
    </font>
    <font>
      <b/>
      <sz val="9"/>
      <color indexed="8"/>
      <name val="Arial"/>
      <charset val="1"/>
    </font>
    <font>
      <b/>
      <sz val="10"/>
      <color indexed="8"/>
      <name val="Arial"/>
      <charset val="1"/>
    </font>
    <font>
      <b/>
      <sz val="12"/>
      <color indexed="8"/>
      <name val="Arial"/>
      <charset val="1"/>
    </font>
    <font>
      <b/>
      <sz val="9"/>
      <color indexed="8"/>
      <name val="Times New Roman"/>
      <charset val="1"/>
    </font>
    <font>
      <sz val="10"/>
      <color indexed="8"/>
      <name val="ARIAL"/>
      <charset val="1"/>
    </font>
    <font>
      <sz val="8"/>
      <color indexed="8"/>
      <name val="Arial"/>
      <charset val="1"/>
    </font>
    <font>
      <sz val="9"/>
      <color indexed="8"/>
      <name val="ARIAL"/>
      <charset val="1"/>
    </font>
    <font>
      <b/>
      <sz val="8"/>
      <color indexed="8"/>
      <name val="ARIAL"/>
      <charset val="1"/>
    </font>
    <font>
      <b/>
      <sz val="11"/>
      <color theme="1"/>
      <name val="Calibri"/>
      <family val="2"/>
      <scheme val="minor"/>
    </font>
    <font>
      <b/>
      <sz val="12"/>
      <name val="Century Gothic"/>
      <family val="2"/>
    </font>
    <font>
      <sz val="12"/>
      <name val="Century Gothic"/>
      <family val="2"/>
    </font>
    <font>
      <b/>
      <sz val="10"/>
      <name val="Century Gothic"/>
      <family val="2"/>
    </font>
    <font>
      <sz val="10"/>
      <name val="Century Gothic"/>
      <family val="2"/>
    </font>
    <font>
      <b/>
      <sz val="10"/>
      <color theme="1"/>
      <name val="Calibri"/>
      <family val="2"/>
      <scheme val="minor"/>
    </font>
    <font>
      <sz val="10"/>
      <color theme="1"/>
      <name val="Calibri"/>
      <family val="2"/>
      <scheme val="minor"/>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auto="1"/>
      </top>
      <bottom style="medium">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65">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5" fillId="0" borderId="0" xfId="0" applyFont="1" applyAlignment="1">
      <alignment horizontal="left" vertical="top" wrapText="1" readingOrder="1"/>
    </xf>
    <xf numFmtId="0" fontId="5" fillId="0" borderId="0" xfId="0" applyFont="1" applyAlignment="1">
      <alignment horizontal="left" vertical="top"/>
    </xf>
    <xf numFmtId="0" fontId="8" fillId="0" borderId="0" xfId="0" applyFont="1" applyAlignment="1">
      <alignment horizontal="justify" vertical="top" wrapText="1" readingOrder="1"/>
    </xf>
    <xf numFmtId="0" fontId="8" fillId="0" borderId="0" xfId="0" applyFont="1" applyAlignment="1">
      <alignment horizontal="left" vertical="top" wrapText="1"/>
    </xf>
    <xf numFmtId="0" fontId="9"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left" vertical="top" wrapText="1"/>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4" fillId="0" borderId="0" xfId="0" applyFont="1" applyAlignment="1">
      <alignment horizontal="left" vertical="top"/>
    </xf>
    <xf numFmtId="0" fontId="8" fillId="0" borderId="0" xfId="0" applyFont="1" applyAlignment="1">
      <alignment horizontal="left" vertical="top" wrapText="1" readingOrder="1"/>
    </xf>
    <xf numFmtId="0" fontId="8" fillId="0" borderId="0" xfId="0" applyFont="1" applyAlignment="1">
      <alignment horizontal="justify" vertical="top" wrapText="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applyFill="1"/>
    <xf numFmtId="0" fontId="13" fillId="0" borderId="0" xfId="1" applyFont="1"/>
    <xf numFmtId="0" fontId="13" fillId="0" borderId="0" xfId="1" applyFont="1" applyAlignment="1">
      <alignment horizontal="center" wrapText="1"/>
    </xf>
    <xf numFmtId="0" fontId="13" fillId="0" borderId="0" xfId="1" applyFont="1" applyAlignment="1">
      <alignment wrapText="1"/>
    </xf>
    <xf numFmtId="0" fontId="14" fillId="0" borderId="0" xfId="1" applyFont="1" applyAlignment="1">
      <alignment horizontal="center"/>
    </xf>
    <xf numFmtId="1" fontId="15" fillId="0" borderId="0" xfId="2" applyNumberFormat="1" applyFont="1" applyFill="1"/>
    <xf numFmtId="0" fontId="15" fillId="0" borderId="0" xfId="1" applyFont="1"/>
    <xf numFmtId="0" fontId="14" fillId="0" borderId="0" xfId="1" applyFont="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43" fontId="11" fillId="0" borderId="1" xfId="2" applyFont="1" applyFill="1" applyBorder="1" applyAlignment="1">
      <alignment horizontal="center" vertical="center" wrapText="1"/>
    </xf>
    <xf numFmtId="1" fontId="0" fillId="0" borderId="0" xfId="2" applyNumberFormat="1" applyFont="1" applyFill="1"/>
    <xf numFmtId="0" fontId="1" fillId="0" borderId="0" xfId="1"/>
    <xf numFmtId="0" fontId="16" fillId="0" borderId="2" xfId="1" applyFont="1" applyBorder="1" applyAlignment="1">
      <alignment horizontal="center" vertical="center" wrapText="1"/>
    </xf>
    <xf numFmtId="0" fontId="17" fillId="0" borderId="2" xfId="1" applyFont="1" applyBorder="1" applyAlignment="1">
      <alignment horizontal="center" vertical="center" wrapText="1"/>
    </xf>
    <xf numFmtId="14" fontId="17" fillId="0" borderId="2" xfId="1" applyNumberFormat="1" applyFont="1" applyBorder="1" applyAlignment="1">
      <alignment horizontal="center" vertical="center"/>
    </xf>
    <xf numFmtId="0" fontId="17" fillId="0" borderId="2" xfId="1" applyFont="1" applyBorder="1" applyAlignment="1">
      <alignment horizontal="center" vertical="center"/>
    </xf>
    <xf numFmtId="165" fontId="17" fillId="0" borderId="3" xfId="1" applyNumberFormat="1" applyFont="1" applyBorder="1" applyAlignment="1">
      <alignment vertical="center"/>
    </xf>
    <xf numFmtId="0" fontId="17" fillId="0" borderId="3" xfId="1" applyFont="1" applyBorder="1" applyAlignment="1">
      <alignment horizontal="center" vertical="center" wrapText="1"/>
    </xf>
    <xf numFmtId="14" fontId="17" fillId="0" borderId="3" xfId="1" applyNumberFormat="1" applyFont="1" applyBorder="1" applyAlignment="1">
      <alignment horizontal="center" vertical="center"/>
    </xf>
    <xf numFmtId="0" fontId="17" fillId="0" borderId="3" xfId="1" applyFont="1" applyBorder="1" applyAlignment="1">
      <alignment horizontal="center" vertical="center"/>
    </xf>
    <xf numFmtId="14" fontId="17" fillId="0" borderId="3" xfId="1" applyNumberFormat="1" applyFont="1" applyBorder="1" applyAlignment="1">
      <alignment horizontal="center" vertical="center" wrapText="1"/>
    </xf>
    <xf numFmtId="1" fontId="17" fillId="0" borderId="3" xfId="1" applyNumberFormat="1" applyFont="1" applyBorder="1" applyAlignment="1">
      <alignment horizontal="center" vertical="center"/>
    </xf>
    <xf numFmtId="0" fontId="16" fillId="0" borderId="4" xfId="1" applyFont="1" applyBorder="1" applyAlignment="1">
      <alignment horizontal="center" vertical="center" wrapText="1"/>
    </xf>
    <xf numFmtId="0" fontId="17" fillId="0" borderId="5" xfId="1" applyFont="1" applyBorder="1" applyAlignment="1">
      <alignment horizontal="center" vertical="center" wrapText="1"/>
    </xf>
    <xf numFmtId="14" fontId="17" fillId="0" borderId="5" xfId="1" applyNumberFormat="1" applyFont="1" applyBorder="1" applyAlignment="1">
      <alignment horizontal="center" vertical="center" wrapText="1"/>
    </xf>
    <xf numFmtId="0" fontId="17" fillId="0" borderId="5" xfId="1" applyFont="1" applyBorder="1" applyAlignment="1">
      <alignment horizontal="center" vertical="center"/>
    </xf>
    <xf numFmtId="165" fontId="17" fillId="0" borderId="5" xfId="1" applyNumberFormat="1" applyFont="1" applyBorder="1" applyAlignment="1">
      <alignment vertical="center"/>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165" fontId="11" fillId="0" borderId="1" xfId="1" applyNumberFormat="1" applyFont="1" applyBorder="1" applyAlignment="1">
      <alignment vertical="center"/>
    </xf>
    <xf numFmtId="0" fontId="1" fillId="0" borderId="0" xfId="1" applyAlignment="1">
      <alignment horizontal="center" vertical="center" wrapText="1"/>
    </xf>
    <xf numFmtId="0" fontId="1" fillId="0" borderId="0" xfId="1" applyAlignment="1">
      <alignment wrapText="1"/>
    </xf>
    <xf numFmtId="0" fontId="1" fillId="0" borderId="0" xfId="1" applyAlignment="1">
      <alignment horizontal="center" wrapText="1"/>
    </xf>
    <xf numFmtId="43" fontId="0" fillId="0" borderId="0" xfId="2" applyFont="1" applyFill="1" applyAlignment="1">
      <alignment wrapText="1"/>
    </xf>
  </cellXfs>
  <cellStyles count="3">
    <cellStyle name="Millares 2" xfId="2" xr:uid="{34AB1FD9-5479-4158-B7DA-BA1DD4590DC7}"/>
    <cellStyle name="Normal" xfId="0" builtinId="0"/>
    <cellStyle name="Normal 2" xfId="1" xr:uid="{AAB1D5C4-44E3-4FDA-9A27-A4873F882BDD}"/>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B99FC4C7-9871-423F-89FC-E955777058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autoPageBreaks="0"/>
  </sheetPr>
  <dimension ref="B1:AK577"/>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2" t="s">
        <v>0</v>
      </c>
      <c r="H2" s="22"/>
      <c r="I2" s="22"/>
      <c r="J2" s="22"/>
      <c r="K2" s="22"/>
      <c r="L2" s="22"/>
      <c r="M2" s="22"/>
      <c r="N2" s="22"/>
      <c r="O2" s="22"/>
      <c r="P2" s="22"/>
      <c r="Q2" s="22"/>
      <c r="R2" s="22"/>
      <c r="S2" s="22"/>
      <c r="T2" s="22"/>
      <c r="U2" s="22"/>
      <c r="V2" s="22"/>
    </row>
    <row r="3" spans="2:37" ht="13.5" customHeight="1" x14ac:dyDescent="0.2">
      <c r="G3" s="22"/>
      <c r="H3" s="22"/>
      <c r="I3" s="22"/>
      <c r="J3" s="22"/>
      <c r="K3" s="22"/>
      <c r="L3" s="22"/>
      <c r="M3" s="22"/>
      <c r="N3" s="22"/>
      <c r="O3" s="22"/>
      <c r="P3" s="22"/>
      <c r="Q3" s="22"/>
      <c r="R3" s="22"/>
      <c r="S3" s="22"/>
      <c r="T3" s="22"/>
      <c r="U3" s="22"/>
      <c r="V3" s="22"/>
      <c r="Z3" s="23" t="s">
        <v>1</v>
      </c>
      <c r="AA3" s="23"/>
      <c r="AB3" s="23"/>
      <c r="AC3" s="23"/>
      <c r="AE3" s="24">
        <v>1</v>
      </c>
      <c r="AF3" s="24"/>
      <c r="AH3" s="2" t="s">
        <v>2</v>
      </c>
      <c r="AJ3" s="1">
        <v>14</v>
      </c>
    </row>
    <row r="4" spans="2:37" ht="7.5" customHeight="1" x14ac:dyDescent="0.2">
      <c r="G4" s="22"/>
      <c r="H4" s="22"/>
      <c r="I4" s="22"/>
      <c r="J4" s="22"/>
      <c r="K4" s="22"/>
      <c r="L4" s="22"/>
      <c r="M4" s="22"/>
      <c r="N4" s="22"/>
      <c r="O4" s="22"/>
      <c r="P4" s="22"/>
      <c r="Q4" s="22"/>
      <c r="R4" s="22"/>
      <c r="S4" s="22"/>
      <c r="T4" s="22"/>
      <c r="U4" s="22"/>
      <c r="V4" s="22"/>
      <c r="Z4" s="23" t="s">
        <v>3</v>
      </c>
      <c r="AA4" s="23"/>
      <c r="AB4" s="23"/>
      <c r="AC4" s="23"/>
      <c r="AE4" s="25">
        <v>45295</v>
      </c>
      <c r="AF4" s="25"/>
      <c r="AG4" s="25"/>
      <c r="AH4" s="25"/>
      <c r="AI4" s="25"/>
      <c r="AJ4" s="25"/>
    </row>
    <row r="5" spans="2:37" ht="6" customHeight="1" x14ac:dyDescent="0.2">
      <c r="G5" s="22"/>
      <c r="H5" s="22"/>
      <c r="I5" s="22"/>
      <c r="J5" s="22"/>
      <c r="K5" s="22"/>
      <c r="L5" s="22"/>
      <c r="M5" s="22"/>
      <c r="N5" s="22"/>
      <c r="O5" s="22"/>
      <c r="P5" s="22"/>
      <c r="Q5" s="22"/>
      <c r="R5" s="22"/>
      <c r="S5" s="22"/>
      <c r="T5" s="22"/>
      <c r="U5" s="22"/>
      <c r="V5" s="22"/>
      <c r="Z5" s="23"/>
      <c r="AA5" s="23"/>
      <c r="AB5" s="23"/>
      <c r="AC5" s="23"/>
      <c r="AE5" s="25"/>
      <c r="AF5" s="25"/>
      <c r="AG5" s="25"/>
      <c r="AH5" s="25"/>
      <c r="AI5" s="25"/>
      <c r="AJ5" s="25"/>
    </row>
    <row r="6" spans="2:37" ht="7.5" customHeight="1" x14ac:dyDescent="0.2">
      <c r="G6" s="22"/>
      <c r="H6" s="22"/>
      <c r="I6" s="22"/>
      <c r="J6" s="22"/>
      <c r="K6" s="22"/>
      <c r="L6" s="22"/>
      <c r="M6" s="22"/>
      <c r="N6" s="22"/>
      <c r="O6" s="22"/>
      <c r="P6" s="22"/>
      <c r="Q6" s="22"/>
      <c r="R6" s="22"/>
      <c r="S6" s="22"/>
      <c r="T6" s="22"/>
      <c r="U6" s="22"/>
      <c r="V6" s="22"/>
      <c r="Z6" s="23" t="s">
        <v>4</v>
      </c>
      <c r="AA6" s="23"/>
      <c r="AB6" s="23"/>
      <c r="AC6" s="23"/>
      <c r="AE6" s="26">
        <v>0.35901620370370368</v>
      </c>
      <c r="AF6" s="26"/>
      <c r="AG6" s="26"/>
      <c r="AH6" s="26"/>
      <c r="AI6" s="26"/>
      <c r="AJ6" s="26"/>
    </row>
    <row r="7" spans="2:37" ht="6" customHeight="1" x14ac:dyDescent="0.2">
      <c r="G7" s="22"/>
      <c r="H7" s="22"/>
      <c r="I7" s="22"/>
      <c r="J7" s="22"/>
      <c r="K7" s="22"/>
      <c r="L7" s="22"/>
      <c r="M7" s="22"/>
      <c r="N7" s="22"/>
      <c r="O7" s="22"/>
      <c r="P7" s="22"/>
      <c r="Q7" s="22"/>
      <c r="R7" s="22"/>
      <c r="S7" s="22"/>
      <c r="T7" s="22"/>
      <c r="U7" s="22"/>
      <c r="V7" s="22"/>
      <c r="Z7" s="23"/>
      <c r="AA7" s="23"/>
      <c r="AB7" s="23"/>
      <c r="AC7" s="23"/>
      <c r="AE7" s="26"/>
      <c r="AF7" s="26"/>
      <c r="AG7" s="26"/>
      <c r="AH7" s="26"/>
      <c r="AI7" s="26"/>
      <c r="AJ7" s="26"/>
    </row>
    <row r="8" spans="2:37" ht="13.5" customHeight="1" x14ac:dyDescent="0.2">
      <c r="G8" s="22"/>
      <c r="H8" s="22"/>
      <c r="I8" s="22"/>
      <c r="J8" s="22"/>
      <c r="K8" s="22"/>
      <c r="L8" s="22"/>
      <c r="M8" s="22"/>
      <c r="N8" s="22"/>
      <c r="O8" s="22"/>
      <c r="P8" s="22"/>
      <c r="Q8" s="22"/>
      <c r="R8" s="22"/>
      <c r="S8" s="22"/>
      <c r="T8" s="22"/>
      <c r="U8" s="22"/>
      <c r="V8" s="22"/>
      <c r="Z8" s="23" t="s">
        <v>5</v>
      </c>
      <c r="AA8" s="23"/>
      <c r="AB8" s="23"/>
      <c r="AC8" s="23"/>
      <c r="AE8" s="27" t="s">
        <v>6</v>
      </c>
      <c r="AF8" s="27"/>
      <c r="AG8" s="27"/>
      <c r="AH8" s="27"/>
      <c r="AI8" s="27"/>
      <c r="AJ8" s="27"/>
    </row>
    <row r="9" spans="2:37" ht="6.75" customHeight="1" x14ac:dyDescent="0.2">
      <c r="G9" s="22"/>
      <c r="H9" s="22"/>
      <c r="I9" s="22"/>
      <c r="J9" s="22"/>
      <c r="K9" s="22"/>
      <c r="L9" s="22"/>
      <c r="M9" s="22"/>
      <c r="N9" s="22"/>
      <c r="O9" s="22"/>
      <c r="P9" s="22"/>
      <c r="Q9" s="22"/>
      <c r="R9" s="22"/>
      <c r="S9" s="22"/>
      <c r="T9" s="22"/>
      <c r="U9" s="22"/>
      <c r="V9" s="22"/>
    </row>
    <row r="10" spans="2:37" ht="6.75" customHeight="1" x14ac:dyDescent="0.2"/>
    <row r="11" spans="2:37" x14ac:dyDescent="0.2">
      <c r="B11" s="6" t="s">
        <v>7</v>
      </c>
      <c r="C11" s="6"/>
      <c r="D11" s="6"/>
      <c r="H11" s="21" t="s">
        <v>8</v>
      </c>
      <c r="I11" s="21"/>
      <c r="J11" s="21"/>
      <c r="K11" s="21"/>
      <c r="L11" s="21"/>
      <c r="M11" s="21"/>
      <c r="N11" s="21"/>
      <c r="O11" s="21"/>
    </row>
    <row r="12" spans="2:37" x14ac:dyDescent="0.2">
      <c r="B12" s="6" t="s">
        <v>9</v>
      </c>
      <c r="C12" s="6"/>
      <c r="D12" s="6"/>
      <c r="H12" s="21" t="s">
        <v>10</v>
      </c>
      <c r="I12" s="21"/>
      <c r="J12" s="21"/>
      <c r="K12" s="21"/>
      <c r="L12" s="21"/>
      <c r="M12" s="3" t="s">
        <v>11</v>
      </c>
      <c r="N12" s="21" t="s">
        <v>10</v>
      </c>
      <c r="O12" s="21"/>
      <c r="P12" s="21"/>
      <c r="Q12" s="21"/>
    </row>
    <row r="13" spans="2:37" ht="6.75" customHeight="1" x14ac:dyDescent="0.2"/>
    <row r="14" spans="2:37" ht="14.25" customHeight="1" x14ac:dyDescent="0.2">
      <c r="B14" s="8" t="s">
        <v>12</v>
      </c>
      <c r="C14" s="8"/>
      <c r="D14" s="8"/>
      <c r="J14" s="9" t="s">
        <v>13</v>
      </c>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2:37" ht="6" customHeight="1" x14ac:dyDescent="0.2"/>
    <row r="16" spans="2:37" x14ac:dyDescent="0.2">
      <c r="C16" s="6" t="s">
        <v>14</v>
      </c>
      <c r="D16" s="6"/>
      <c r="E16" s="6"/>
      <c r="F16" s="6"/>
      <c r="G16" s="6"/>
      <c r="H16" s="6"/>
      <c r="J16" s="17" t="s">
        <v>15</v>
      </c>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row>
    <row r="17" spans="2:36" ht="6.75" customHeight="1" x14ac:dyDescent="0.2">
      <c r="B17" s="15" t="s">
        <v>16</v>
      </c>
      <c r="C17" s="15"/>
      <c r="D17" s="15"/>
      <c r="E17" s="15"/>
      <c r="AD17" s="15" t="s">
        <v>17</v>
      </c>
      <c r="AE17" s="15"/>
      <c r="AF17" s="15"/>
      <c r="AG17" s="15"/>
      <c r="AH17" s="15"/>
      <c r="AI17" s="15"/>
      <c r="AJ17" s="15"/>
    </row>
    <row r="18" spans="2:36" ht="6" customHeight="1" x14ac:dyDescent="0.2">
      <c r="B18" s="15"/>
      <c r="C18" s="15"/>
      <c r="D18" s="15"/>
      <c r="E18" s="15"/>
      <c r="H18" s="16" t="s">
        <v>18</v>
      </c>
      <c r="I18" s="16"/>
      <c r="J18" s="16"/>
      <c r="K18" s="16"/>
      <c r="L18" s="16"/>
      <c r="M18" s="16"/>
      <c r="N18" s="16"/>
      <c r="O18" s="16"/>
      <c r="P18" s="16"/>
      <c r="Q18" s="16"/>
      <c r="R18" s="16"/>
      <c r="U18" s="16" t="s">
        <v>19</v>
      </c>
      <c r="V18" s="16"/>
      <c r="W18" s="16"/>
      <c r="X18" s="16"/>
      <c r="Y18" s="16"/>
      <c r="Z18" s="16"/>
      <c r="AD18" s="15"/>
      <c r="AE18" s="15"/>
      <c r="AF18" s="15"/>
      <c r="AG18" s="15"/>
      <c r="AH18" s="15"/>
      <c r="AI18" s="15"/>
      <c r="AJ18" s="15"/>
    </row>
    <row r="19" spans="2:36" ht="7.5" customHeight="1" x14ac:dyDescent="0.2">
      <c r="B19" s="15"/>
      <c r="C19" s="15"/>
      <c r="D19" s="15"/>
      <c r="E19" s="15"/>
      <c r="H19" s="16"/>
      <c r="I19" s="16"/>
      <c r="J19" s="16"/>
      <c r="K19" s="16"/>
      <c r="L19" s="16"/>
      <c r="M19" s="16"/>
      <c r="N19" s="16"/>
      <c r="O19" s="16"/>
      <c r="P19" s="16"/>
      <c r="Q19" s="16"/>
      <c r="R19" s="16"/>
      <c r="U19" s="16"/>
      <c r="V19" s="16"/>
      <c r="W19" s="16"/>
      <c r="X19" s="16"/>
      <c r="Y19" s="16"/>
      <c r="Z19" s="16"/>
      <c r="AD19" s="15"/>
      <c r="AE19" s="15"/>
      <c r="AF19" s="15"/>
      <c r="AG19" s="15"/>
      <c r="AH19" s="15"/>
      <c r="AI19" s="15"/>
      <c r="AJ19" s="15"/>
    </row>
    <row r="20" spans="2:36" ht="6.75" customHeight="1" x14ac:dyDescent="0.2">
      <c r="B20" s="15"/>
      <c r="C20" s="15"/>
      <c r="D20" s="15"/>
      <c r="E20" s="15"/>
      <c r="AD20" s="15"/>
      <c r="AE20" s="15"/>
      <c r="AF20" s="15"/>
      <c r="AG20" s="15"/>
      <c r="AH20" s="15"/>
      <c r="AI20" s="15"/>
      <c r="AJ20" s="15"/>
    </row>
    <row r="21" spans="2:36" x14ac:dyDescent="0.2">
      <c r="F21" s="10" t="s">
        <v>20</v>
      </c>
      <c r="G21" s="10"/>
      <c r="H21" s="10"/>
      <c r="I21" s="10"/>
      <c r="J21" s="10"/>
      <c r="K21" s="10"/>
      <c r="L21" s="10"/>
      <c r="M21" s="10"/>
      <c r="N21" s="10"/>
      <c r="O21" s="10"/>
      <c r="P21" s="10"/>
      <c r="Q21" s="10"/>
      <c r="R21" s="10"/>
      <c r="S21" s="10"/>
      <c r="V21" s="4">
        <v>151</v>
      </c>
      <c r="X21" s="11" t="s">
        <v>21</v>
      </c>
      <c r="Y21" s="11"/>
      <c r="Z21" s="11"/>
      <c r="AA21" s="11"/>
      <c r="AF21" s="12" t="s">
        <v>22</v>
      </c>
      <c r="AG21" s="12"/>
      <c r="AH21" s="12"/>
      <c r="AI21" s="12"/>
      <c r="AJ21" s="12"/>
    </row>
    <row r="22" spans="2:36" ht="11.25" customHeight="1" x14ac:dyDescent="0.2">
      <c r="F22" s="10"/>
      <c r="G22" s="10"/>
      <c r="H22" s="10"/>
      <c r="I22" s="10"/>
      <c r="J22" s="10"/>
      <c r="K22" s="10"/>
      <c r="L22" s="10"/>
      <c r="M22" s="10"/>
      <c r="N22" s="10"/>
      <c r="O22" s="10"/>
      <c r="P22" s="10"/>
      <c r="Q22" s="10"/>
      <c r="R22" s="10"/>
      <c r="S22" s="10"/>
    </row>
    <row r="23" spans="2:36" ht="12" customHeight="1" x14ac:dyDescent="0.2">
      <c r="F23" s="10"/>
      <c r="G23" s="10"/>
      <c r="H23" s="10"/>
      <c r="I23" s="10"/>
      <c r="J23" s="10"/>
      <c r="K23" s="10"/>
      <c r="L23" s="10"/>
      <c r="M23" s="10"/>
      <c r="N23" s="10"/>
      <c r="O23" s="10"/>
      <c r="P23" s="10"/>
      <c r="Q23" s="10"/>
      <c r="R23" s="10"/>
      <c r="S23" s="10"/>
    </row>
    <row r="24" spans="2:36" x14ac:dyDescent="0.2">
      <c r="F24" s="13" t="s">
        <v>23</v>
      </c>
      <c r="G24" s="13"/>
      <c r="H24" s="13"/>
      <c r="I24" s="13"/>
      <c r="J24" s="13"/>
      <c r="L24" s="14" t="s">
        <v>24</v>
      </c>
      <c r="M24" s="14"/>
      <c r="N24" s="14"/>
      <c r="O24" s="14"/>
      <c r="P24" s="14"/>
      <c r="Q24" s="14"/>
      <c r="R24" s="14"/>
      <c r="S24" s="14"/>
      <c r="T24" s="14"/>
    </row>
    <row r="25" spans="2:36" x14ac:dyDescent="0.2">
      <c r="V25" s="4">
        <v>151</v>
      </c>
      <c r="X25" s="11" t="s">
        <v>21</v>
      </c>
      <c r="Y25" s="11"/>
      <c r="Z25" s="11"/>
      <c r="AA25" s="11"/>
    </row>
    <row r="26" spans="2:36" ht="11.25" customHeight="1" x14ac:dyDescent="0.2"/>
    <row r="27" spans="2:36" x14ac:dyDescent="0.2">
      <c r="F27" s="10" t="s">
        <v>20</v>
      </c>
      <c r="G27" s="10"/>
      <c r="H27" s="10"/>
      <c r="I27" s="10"/>
      <c r="J27" s="10"/>
      <c r="K27" s="10"/>
      <c r="L27" s="10"/>
      <c r="M27" s="10"/>
      <c r="N27" s="10"/>
      <c r="O27" s="10"/>
      <c r="P27" s="10"/>
      <c r="Q27" s="10"/>
      <c r="R27" s="10"/>
      <c r="S27" s="10"/>
      <c r="V27" s="4">
        <v>151</v>
      </c>
      <c r="X27" s="11" t="s">
        <v>21</v>
      </c>
      <c r="Y27" s="11"/>
      <c r="Z27" s="11"/>
      <c r="AA27" s="11"/>
      <c r="AF27" s="12" t="s">
        <v>25</v>
      </c>
      <c r="AG27" s="12"/>
      <c r="AH27" s="12"/>
      <c r="AI27" s="12"/>
      <c r="AJ27" s="12"/>
    </row>
    <row r="28" spans="2:36" ht="11.25" customHeight="1" x14ac:dyDescent="0.2">
      <c r="F28" s="10"/>
      <c r="G28" s="10"/>
      <c r="H28" s="10"/>
      <c r="I28" s="10"/>
      <c r="J28" s="10"/>
      <c r="K28" s="10"/>
      <c r="L28" s="10"/>
      <c r="M28" s="10"/>
      <c r="N28" s="10"/>
      <c r="O28" s="10"/>
      <c r="P28" s="10"/>
      <c r="Q28" s="10"/>
      <c r="R28" s="10"/>
      <c r="S28" s="10"/>
    </row>
    <row r="29" spans="2:36" ht="12" customHeight="1" x14ac:dyDescent="0.2">
      <c r="F29" s="10"/>
      <c r="G29" s="10"/>
      <c r="H29" s="10"/>
      <c r="I29" s="10"/>
      <c r="J29" s="10"/>
      <c r="K29" s="10"/>
      <c r="L29" s="10"/>
      <c r="M29" s="10"/>
      <c r="N29" s="10"/>
      <c r="O29" s="10"/>
      <c r="P29" s="10"/>
      <c r="Q29" s="10"/>
      <c r="R29" s="10"/>
      <c r="S29" s="10"/>
    </row>
    <row r="30" spans="2:36" x14ac:dyDescent="0.2">
      <c r="F30" s="13" t="s">
        <v>23</v>
      </c>
      <c r="G30" s="13"/>
      <c r="H30" s="13"/>
      <c r="I30" s="13"/>
      <c r="J30" s="13"/>
      <c r="L30" s="14" t="s">
        <v>24</v>
      </c>
      <c r="M30" s="14"/>
      <c r="N30" s="14"/>
      <c r="O30" s="14"/>
      <c r="P30" s="14"/>
      <c r="Q30" s="14"/>
      <c r="R30" s="14"/>
      <c r="S30" s="14"/>
      <c r="T30" s="14"/>
    </row>
    <row r="31" spans="2:36" x14ac:dyDescent="0.2">
      <c r="V31" s="4">
        <v>151</v>
      </c>
      <c r="X31" s="11" t="s">
        <v>21</v>
      </c>
      <c r="Y31" s="11"/>
      <c r="Z31" s="11"/>
      <c r="AA31" s="11"/>
    </row>
    <row r="32" spans="2:36" ht="11.25" customHeight="1" x14ac:dyDescent="0.2"/>
    <row r="33" spans="2:37" x14ac:dyDescent="0.2">
      <c r="F33" s="10" t="s">
        <v>26</v>
      </c>
      <c r="G33" s="10"/>
      <c r="H33" s="10"/>
      <c r="I33" s="10"/>
      <c r="J33" s="10"/>
      <c r="K33" s="10"/>
      <c r="L33" s="10"/>
      <c r="M33" s="10"/>
      <c r="N33" s="10"/>
      <c r="O33" s="10"/>
      <c r="P33" s="10"/>
      <c r="Q33" s="10"/>
      <c r="R33" s="10"/>
      <c r="S33" s="10"/>
      <c r="V33" s="4">
        <v>151</v>
      </c>
      <c r="X33" s="11" t="s">
        <v>21</v>
      </c>
      <c r="Y33" s="11"/>
      <c r="Z33" s="11"/>
      <c r="AA33" s="11"/>
      <c r="AF33" s="12" t="s">
        <v>27</v>
      </c>
      <c r="AG33" s="12"/>
      <c r="AH33" s="12"/>
      <c r="AI33" s="12"/>
      <c r="AJ33" s="12"/>
    </row>
    <row r="34" spans="2:37" ht="11.25" customHeight="1" x14ac:dyDescent="0.2">
      <c r="F34" s="10"/>
      <c r="G34" s="10"/>
      <c r="H34" s="10"/>
      <c r="I34" s="10"/>
      <c r="J34" s="10"/>
      <c r="K34" s="10"/>
      <c r="L34" s="10"/>
      <c r="M34" s="10"/>
      <c r="N34" s="10"/>
      <c r="O34" s="10"/>
      <c r="P34" s="10"/>
      <c r="Q34" s="10"/>
      <c r="R34" s="10"/>
      <c r="S34" s="10"/>
    </row>
    <row r="35" spans="2:37" ht="12" customHeight="1" x14ac:dyDescent="0.2">
      <c r="F35" s="10"/>
      <c r="G35" s="10"/>
      <c r="H35" s="10"/>
      <c r="I35" s="10"/>
      <c r="J35" s="10"/>
      <c r="K35" s="10"/>
      <c r="L35" s="10"/>
      <c r="M35" s="10"/>
      <c r="N35" s="10"/>
      <c r="O35" s="10"/>
      <c r="P35" s="10"/>
      <c r="Q35" s="10"/>
      <c r="R35" s="10"/>
      <c r="S35" s="10"/>
    </row>
    <row r="36" spans="2:37" ht="12" customHeight="1" x14ac:dyDescent="0.2">
      <c r="F36" s="10"/>
      <c r="G36" s="10"/>
      <c r="H36" s="10"/>
      <c r="I36" s="10"/>
      <c r="J36" s="10"/>
      <c r="K36" s="10"/>
      <c r="L36" s="10"/>
      <c r="M36" s="10"/>
      <c r="N36" s="10"/>
      <c r="O36" s="10"/>
      <c r="P36" s="10"/>
      <c r="Q36" s="10"/>
      <c r="R36" s="10"/>
      <c r="S36" s="10"/>
    </row>
    <row r="37" spans="2:37" x14ac:dyDescent="0.2">
      <c r="F37" s="13" t="s">
        <v>28</v>
      </c>
      <c r="G37" s="13"/>
      <c r="H37" s="13"/>
      <c r="I37" s="13"/>
      <c r="J37" s="13"/>
      <c r="L37" s="14" t="s">
        <v>29</v>
      </c>
      <c r="M37" s="14"/>
      <c r="N37" s="14"/>
      <c r="O37" s="14"/>
      <c r="P37" s="14"/>
      <c r="Q37" s="14"/>
      <c r="R37" s="14"/>
      <c r="S37" s="14"/>
      <c r="T37" s="14"/>
    </row>
    <row r="38" spans="2:37" x14ac:dyDescent="0.2">
      <c r="V38" s="4">
        <v>151</v>
      </c>
      <c r="X38" s="11" t="s">
        <v>21</v>
      </c>
      <c r="Y38" s="11"/>
      <c r="Z38" s="11"/>
      <c r="AA38" s="11"/>
    </row>
    <row r="39" spans="2:37" ht="11.25" customHeight="1" x14ac:dyDescent="0.2"/>
    <row r="40" spans="2:37" ht="11.25" customHeight="1" x14ac:dyDescent="0.2"/>
    <row r="41" spans="2:37" x14ac:dyDescent="0.2">
      <c r="D41" s="6" t="s">
        <v>30</v>
      </c>
      <c r="E41" s="6"/>
      <c r="F41" s="6"/>
      <c r="G41" s="6"/>
      <c r="H41" s="6"/>
      <c r="I41" s="6"/>
      <c r="J41" s="6"/>
      <c r="K41" s="6"/>
      <c r="L41" s="6"/>
      <c r="M41" s="6"/>
      <c r="N41" s="6"/>
      <c r="AC41" s="7">
        <v>22077.54</v>
      </c>
      <c r="AD41" s="7"/>
      <c r="AE41" s="7"/>
      <c r="AF41" s="7"/>
      <c r="AG41" s="7"/>
      <c r="AH41" s="7"/>
      <c r="AI41" s="7"/>
      <c r="AJ41" s="7"/>
      <c r="AK41" s="7"/>
    </row>
    <row r="42" spans="2:37" ht="21" customHeight="1" x14ac:dyDescent="0.2"/>
    <row r="43" spans="2:37" ht="30" customHeight="1" x14ac:dyDescent="0.2"/>
    <row r="44" spans="2:37" ht="6" customHeight="1" x14ac:dyDescent="0.2"/>
    <row r="45" spans="2:37" x14ac:dyDescent="0.2">
      <c r="C45" s="6" t="s">
        <v>14</v>
      </c>
      <c r="D45" s="6"/>
      <c r="E45" s="6"/>
      <c r="F45" s="6"/>
      <c r="G45" s="6"/>
      <c r="H45" s="6"/>
      <c r="J45" s="17" t="s">
        <v>31</v>
      </c>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row>
    <row r="46" spans="2:37" ht="6.75" customHeight="1" x14ac:dyDescent="0.2">
      <c r="B46" s="15" t="s">
        <v>32</v>
      </c>
      <c r="C46" s="15"/>
      <c r="D46" s="15"/>
      <c r="E46" s="15"/>
      <c r="AD46" s="15" t="s">
        <v>17</v>
      </c>
      <c r="AE46" s="15"/>
      <c r="AF46" s="15"/>
      <c r="AG46" s="15"/>
      <c r="AH46" s="15"/>
      <c r="AI46" s="15"/>
      <c r="AJ46" s="15"/>
    </row>
    <row r="47" spans="2:37" ht="6" customHeight="1" x14ac:dyDescent="0.2">
      <c r="B47" s="15"/>
      <c r="C47" s="15"/>
      <c r="D47" s="15"/>
      <c r="E47" s="15"/>
      <c r="H47" s="16" t="s">
        <v>18</v>
      </c>
      <c r="I47" s="16"/>
      <c r="J47" s="16"/>
      <c r="K47" s="16"/>
      <c r="L47" s="16"/>
      <c r="M47" s="16"/>
      <c r="N47" s="16"/>
      <c r="O47" s="16"/>
      <c r="P47" s="16"/>
      <c r="Q47" s="16"/>
      <c r="R47" s="16"/>
      <c r="U47" s="16" t="s">
        <v>19</v>
      </c>
      <c r="V47" s="16"/>
      <c r="W47" s="16"/>
      <c r="X47" s="16"/>
      <c r="Y47" s="16"/>
      <c r="Z47" s="16"/>
      <c r="AD47" s="15"/>
      <c r="AE47" s="15"/>
      <c r="AF47" s="15"/>
      <c r="AG47" s="15"/>
      <c r="AH47" s="15"/>
      <c r="AI47" s="15"/>
      <c r="AJ47" s="15"/>
    </row>
    <row r="48" spans="2:37" ht="7.5" customHeight="1" x14ac:dyDescent="0.2">
      <c r="B48" s="15"/>
      <c r="C48" s="15"/>
      <c r="D48" s="15"/>
      <c r="E48" s="15"/>
      <c r="H48" s="16"/>
      <c r="I48" s="16"/>
      <c r="J48" s="16"/>
      <c r="K48" s="16"/>
      <c r="L48" s="16"/>
      <c r="M48" s="16"/>
      <c r="N48" s="16"/>
      <c r="O48" s="16"/>
      <c r="P48" s="16"/>
      <c r="Q48" s="16"/>
      <c r="R48" s="16"/>
      <c r="U48" s="16"/>
      <c r="V48" s="16"/>
      <c r="W48" s="16"/>
      <c r="X48" s="16"/>
      <c r="Y48" s="16"/>
      <c r="Z48" s="16"/>
      <c r="AD48" s="15"/>
      <c r="AE48" s="15"/>
      <c r="AF48" s="15"/>
      <c r="AG48" s="15"/>
      <c r="AH48" s="15"/>
      <c r="AI48" s="15"/>
      <c r="AJ48" s="15"/>
    </row>
    <row r="49" spans="2:37" ht="6.75" customHeight="1" x14ac:dyDescent="0.2">
      <c r="B49" s="15"/>
      <c r="C49" s="15"/>
      <c r="D49" s="15"/>
      <c r="E49" s="15"/>
      <c r="AD49" s="15"/>
      <c r="AE49" s="15"/>
      <c r="AF49" s="15"/>
      <c r="AG49" s="15"/>
      <c r="AH49" s="15"/>
      <c r="AI49" s="15"/>
      <c r="AJ49" s="15"/>
    </row>
    <row r="50" spans="2:37" x14ac:dyDescent="0.2">
      <c r="B50" s="20" t="s">
        <v>33</v>
      </c>
      <c r="C50" s="20"/>
      <c r="D50" s="20"/>
      <c r="F50" s="10" t="s">
        <v>34</v>
      </c>
      <c r="G50" s="10"/>
      <c r="H50" s="10"/>
      <c r="I50" s="10"/>
      <c r="J50" s="10"/>
      <c r="K50" s="10"/>
      <c r="L50" s="10"/>
      <c r="M50" s="10"/>
      <c r="N50" s="10"/>
      <c r="O50" s="10"/>
      <c r="P50" s="10"/>
      <c r="Q50" s="10"/>
      <c r="R50" s="10"/>
      <c r="S50" s="10"/>
      <c r="V50" s="4">
        <v>122</v>
      </c>
      <c r="X50" s="18" t="s">
        <v>35</v>
      </c>
      <c r="Y50" s="18"/>
      <c r="Z50" s="18"/>
      <c r="AA50" s="18"/>
      <c r="AF50" s="12" t="s">
        <v>36</v>
      </c>
      <c r="AG50" s="12"/>
      <c r="AH50" s="12"/>
      <c r="AI50" s="12"/>
      <c r="AJ50" s="12"/>
    </row>
    <row r="51" spans="2:37" ht="11.25" customHeight="1" x14ac:dyDescent="0.2">
      <c r="F51" s="10"/>
      <c r="G51" s="10"/>
      <c r="H51" s="10"/>
      <c r="I51" s="10"/>
      <c r="J51" s="10"/>
      <c r="K51" s="10"/>
      <c r="L51" s="10"/>
      <c r="M51" s="10"/>
      <c r="N51" s="10"/>
      <c r="O51" s="10"/>
      <c r="P51" s="10"/>
      <c r="Q51" s="10"/>
      <c r="R51" s="10"/>
      <c r="S51" s="10"/>
      <c r="X51" s="18"/>
      <c r="Y51" s="18"/>
      <c r="Z51" s="18"/>
      <c r="AA51" s="18"/>
    </row>
    <row r="52" spans="2:37" ht="12" customHeight="1" x14ac:dyDescent="0.2">
      <c r="F52" s="10"/>
      <c r="G52" s="10"/>
      <c r="H52" s="10"/>
      <c r="I52" s="10"/>
      <c r="J52" s="10"/>
      <c r="K52" s="10"/>
      <c r="L52" s="10"/>
      <c r="M52" s="10"/>
      <c r="N52" s="10"/>
      <c r="O52" s="10"/>
      <c r="P52" s="10"/>
      <c r="Q52" s="10"/>
      <c r="R52" s="10"/>
      <c r="S52" s="10"/>
    </row>
    <row r="53" spans="2:37" ht="12" customHeight="1" x14ac:dyDescent="0.2">
      <c r="F53" s="10"/>
      <c r="G53" s="10"/>
      <c r="H53" s="10"/>
      <c r="I53" s="10"/>
      <c r="J53" s="10"/>
      <c r="K53" s="10"/>
      <c r="L53" s="10"/>
      <c r="M53" s="10"/>
      <c r="N53" s="10"/>
      <c r="O53" s="10"/>
      <c r="P53" s="10"/>
      <c r="Q53" s="10"/>
      <c r="R53" s="10"/>
      <c r="S53" s="10"/>
    </row>
    <row r="54" spans="2:37" x14ac:dyDescent="0.2">
      <c r="F54" s="13" t="s">
        <v>37</v>
      </c>
      <c r="G54" s="13"/>
      <c r="H54" s="13"/>
      <c r="I54" s="13"/>
      <c r="J54" s="13"/>
      <c r="L54" s="14" t="s">
        <v>38</v>
      </c>
      <c r="M54" s="14"/>
      <c r="N54" s="14"/>
      <c r="O54" s="14"/>
      <c r="P54" s="14"/>
      <c r="Q54" s="14"/>
      <c r="R54" s="14"/>
      <c r="S54" s="14"/>
      <c r="T54" s="14"/>
    </row>
    <row r="55" spans="2:37" ht="14.25" customHeight="1" x14ac:dyDescent="0.2">
      <c r="B55" s="8" t="s">
        <v>12</v>
      </c>
      <c r="C55" s="8"/>
      <c r="D55" s="8"/>
      <c r="J55" s="9" t="s">
        <v>13</v>
      </c>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6" customHeight="1" x14ac:dyDescent="0.2"/>
    <row r="57" spans="2:37" x14ac:dyDescent="0.2">
      <c r="C57" s="6" t="s">
        <v>14</v>
      </c>
      <c r="D57" s="6"/>
      <c r="E57" s="6"/>
      <c r="F57" s="6"/>
      <c r="G57" s="6"/>
      <c r="H57" s="6"/>
      <c r="J57" s="17" t="s">
        <v>31</v>
      </c>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row>
    <row r="58" spans="2:37" ht="6.75" customHeight="1" x14ac:dyDescent="0.2">
      <c r="B58" s="15" t="s">
        <v>32</v>
      </c>
      <c r="C58" s="15"/>
      <c r="D58" s="15"/>
      <c r="E58" s="15"/>
      <c r="AD58" s="15" t="s">
        <v>17</v>
      </c>
      <c r="AE58" s="15"/>
      <c r="AF58" s="15"/>
      <c r="AG58" s="15"/>
      <c r="AH58" s="15"/>
      <c r="AI58" s="15"/>
      <c r="AJ58" s="15"/>
    </row>
    <row r="59" spans="2:37" ht="6" customHeight="1" x14ac:dyDescent="0.2">
      <c r="B59" s="15"/>
      <c r="C59" s="15"/>
      <c r="D59" s="15"/>
      <c r="E59" s="15"/>
      <c r="H59" s="16" t="s">
        <v>18</v>
      </c>
      <c r="I59" s="16"/>
      <c r="J59" s="16"/>
      <c r="K59" s="16"/>
      <c r="L59" s="16"/>
      <c r="M59" s="16"/>
      <c r="N59" s="16"/>
      <c r="O59" s="16"/>
      <c r="P59" s="16"/>
      <c r="Q59" s="16"/>
      <c r="R59" s="16"/>
      <c r="U59" s="16" t="s">
        <v>19</v>
      </c>
      <c r="V59" s="16"/>
      <c r="W59" s="16"/>
      <c r="X59" s="16"/>
      <c r="Y59" s="16"/>
      <c r="Z59" s="16"/>
      <c r="AD59" s="15"/>
      <c r="AE59" s="15"/>
      <c r="AF59" s="15"/>
      <c r="AG59" s="15"/>
      <c r="AH59" s="15"/>
      <c r="AI59" s="15"/>
      <c r="AJ59" s="15"/>
    </row>
    <row r="60" spans="2:37" ht="7.5" customHeight="1" x14ac:dyDescent="0.2">
      <c r="B60" s="15"/>
      <c r="C60" s="15"/>
      <c r="D60" s="15"/>
      <c r="E60" s="15"/>
      <c r="H60" s="16"/>
      <c r="I60" s="16"/>
      <c r="J60" s="16"/>
      <c r="K60" s="16"/>
      <c r="L60" s="16"/>
      <c r="M60" s="16"/>
      <c r="N60" s="16"/>
      <c r="O60" s="16"/>
      <c r="P60" s="16"/>
      <c r="Q60" s="16"/>
      <c r="R60" s="16"/>
      <c r="U60" s="16"/>
      <c r="V60" s="16"/>
      <c r="W60" s="16"/>
      <c r="X60" s="16"/>
      <c r="Y60" s="16"/>
      <c r="Z60" s="16"/>
      <c r="AD60" s="15"/>
      <c r="AE60" s="15"/>
      <c r="AF60" s="15"/>
      <c r="AG60" s="15"/>
      <c r="AH60" s="15"/>
      <c r="AI60" s="15"/>
      <c r="AJ60" s="15"/>
    </row>
    <row r="61" spans="2:37" ht="6.75" customHeight="1" x14ac:dyDescent="0.2">
      <c r="B61" s="15"/>
      <c r="C61" s="15"/>
      <c r="D61" s="15"/>
      <c r="E61" s="15"/>
      <c r="AD61" s="15"/>
      <c r="AE61" s="15"/>
      <c r="AF61" s="15"/>
      <c r="AG61" s="15"/>
      <c r="AH61" s="15"/>
      <c r="AI61" s="15"/>
      <c r="AJ61" s="15"/>
    </row>
    <row r="62" spans="2:37" x14ac:dyDescent="0.2">
      <c r="B62" s="20" t="s">
        <v>39</v>
      </c>
      <c r="C62" s="20"/>
      <c r="D62" s="20"/>
      <c r="F62" s="10" t="s">
        <v>40</v>
      </c>
      <c r="G62" s="10"/>
      <c r="H62" s="10"/>
      <c r="I62" s="10"/>
      <c r="J62" s="10"/>
      <c r="K62" s="10"/>
      <c r="L62" s="10"/>
      <c r="M62" s="10"/>
      <c r="N62" s="10"/>
      <c r="O62" s="10"/>
      <c r="P62" s="10"/>
      <c r="Q62" s="10"/>
      <c r="R62" s="10"/>
      <c r="S62" s="10"/>
      <c r="V62" s="4">
        <v>122</v>
      </c>
      <c r="X62" s="18" t="s">
        <v>35</v>
      </c>
      <c r="Y62" s="18"/>
      <c r="Z62" s="18"/>
      <c r="AA62" s="18"/>
      <c r="AF62" s="12" t="s">
        <v>41</v>
      </c>
      <c r="AG62" s="12"/>
      <c r="AH62" s="12"/>
      <c r="AI62" s="12"/>
      <c r="AJ62" s="12"/>
    </row>
    <row r="63" spans="2:37" ht="11.25" customHeight="1" x14ac:dyDescent="0.2">
      <c r="F63" s="10"/>
      <c r="G63" s="10"/>
      <c r="H63" s="10"/>
      <c r="I63" s="10"/>
      <c r="J63" s="10"/>
      <c r="K63" s="10"/>
      <c r="L63" s="10"/>
      <c r="M63" s="10"/>
      <c r="N63" s="10"/>
      <c r="O63" s="10"/>
      <c r="P63" s="10"/>
      <c r="Q63" s="10"/>
      <c r="R63" s="10"/>
      <c r="S63" s="10"/>
      <c r="X63" s="18"/>
      <c r="Y63" s="18"/>
      <c r="Z63" s="18"/>
      <c r="AA63" s="18"/>
    </row>
    <row r="64" spans="2:37" ht="12" customHeight="1" x14ac:dyDescent="0.2">
      <c r="F64" s="10"/>
      <c r="G64" s="10"/>
      <c r="H64" s="10"/>
      <c r="I64" s="10"/>
      <c r="J64" s="10"/>
      <c r="K64" s="10"/>
      <c r="L64" s="10"/>
      <c r="M64" s="10"/>
      <c r="N64" s="10"/>
      <c r="O64" s="10"/>
      <c r="P64" s="10"/>
      <c r="Q64" s="10"/>
      <c r="R64" s="10"/>
      <c r="S64" s="10"/>
    </row>
    <row r="65" spans="2:36" ht="12" customHeight="1" x14ac:dyDescent="0.2">
      <c r="F65" s="10"/>
      <c r="G65" s="10"/>
      <c r="H65" s="10"/>
      <c r="I65" s="10"/>
      <c r="J65" s="10"/>
      <c r="K65" s="10"/>
      <c r="L65" s="10"/>
      <c r="M65" s="10"/>
      <c r="N65" s="10"/>
      <c r="O65" s="10"/>
      <c r="P65" s="10"/>
      <c r="Q65" s="10"/>
      <c r="R65" s="10"/>
      <c r="S65" s="10"/>
    </row>
    <row r="66" spans="2:36" x14ac:dyDescent="0.2">
      <c r="F66" s="13" t="s">
        <v>37</v>
      </c>
      <c r="G66" s="13"/>
      <c r="H66" s="13"/>
      <c r="I66" s="13"/>
      <c r="J66" s="13"/>
      <c r="L66" s="14" t="s">
        <v>38</v>
      </c>
      <c r="M66" s="14"/>
      <c r="N66" s="14"/>
      <c r="O66" s="14"/>
      <c r="P66" s="14"/>
      <c r="Q66" s="14"/>
      <c r="R66" s="14"/>
      <c r="S66" s="14"/>
      <c r="T66" s="14"/>
    </row>
    <row r="67" spans="2:36" x14ac:dyDescent="0.2">
      <c r="B67" s="20" t="s">
        <v>42</v>
      </c>
      <c r="C67" s="20"/>
      <c r="D67" s="20"/>
      <c r="F67" s="10" t="s">
        <v>43</v>
      </c>
      <c r="G67" s="10"/>
      <c r="H67" s="10"/>
      <c r="I67" s="10"/>
      <c r="J67" s="10"/>
      <c r="K67" s="10"/>
      <c r="L67" s="10"/>
      <c r="M67" s="10"/>
      <c r="N67" s="10"/>
      <c r="O67" s="10"/>
      <c r="P67" s="10"/>
      <c r="Q67" s="10"/>
      <c r="R67" s="10"/>
      <c r="S67" s="10"/>
      <c r="V67" s="4">
        <v>241</v>
      </c>
      <c r="X67" s="11" t="s">
        <v>44</v>
      </c>
      <c r="Y67" s="11"/>
      <c r="Z67" s="11"/>
      <c r="AA67" s="11"/>
      <c r="AF67" s="12" t="s">
        <v>45</v>
      </c>
      <c r="AG67" s="12"/>
      <c r="AH67" s="12"/>
      <c r="AI67" s="12"/>
      <c r="AJ67" s="12"/>
    </row>
    <row r="68" spans="2:36" ht="11.25" customHeight="1" x14ac:dyDescent="0.2">
      <c r="F68" s="10"/>
      <c r="G68" s="10"/>
      <c r="H68" s="10"/>
      <c r="I68" s="10"/>
      <c r="J68" s="10"/>
      <c r="K68" s="10"/>
      <c r="L68" s="10"/>
      <c r="M68" s="10"/>
      <c r="N68" s="10"/>
      <c r="O68" s="10"/>
      <c r="P68" s="10"/>
      <c r="Q68" s="10"/>
      <c r="R68" s="10"/>
      <c r="S68" s="10"/>
    </row>
    <row r="69" spans="2:36" ht="12" customHeight="1" x14ac:dyDescent="0.2">
      <c r="F69" s="10"/>
      <c r="G69" s="10"/>
      <c r="H69" s="10"/>
      <c r="I69" s="10"/>
      <c r="J69" s="10"/>
      <c r="K69" s="10"/>
      <c r="L69" s="10"/>
      <c r="M69" s="10"/>
      <c r="N69" s="10"/>
      <c r="O69" s="10"/>
      <c r="P69" s="10"/>
      <c r="Q69" s="10"/>
      <c r="R69" s="10"/>
      <c r="S69" s="10"/>
    </row>
    <row r="70" spans="2:36" ht="12" customHeight="1" x14ac:dyDescent="0.2">
      <c r="F70" s="10"/>
      <c r="G70" s="10"/>
      <c r="H70" s="10"/>
      <c r="I70" s="10"/>
      <c r="J70" s="10"/>
      <c r="K70" s="10"/>
      <c r="L70" s="10"/>
      <c r="M70" s="10"/>
      <c r="N70" s="10"/>
      <c r="O70" s="10"/>
      <c r="P70" s="10"/>
      <c r="Q70" s="10"/>
      <c r="R70" s="10"/>
      <c r="S70" s="10"/>
    </row>
    <row r="71" spans="2:36" x14ac:dyDescent="0.2">
      <c r="F71" s="13" t="s">
        <v>46</v>
      </c>
      <c r="G71" s="13"/>
      <c r="H71" s="13"/>
      <c r="I71" s="13"/>
      <c r="J71" s="13"/>
      <c r="L71" s="14" t="s">
        <v>47</v>
      </c>
      <c r="M71" s="14"/>
      <c r="N71" s="14"/>
      <c r="O71" s="14"/>
      <c r="P71" s="14"/>
      <c r="Q71" s="14"/>
      <c r="R71" s="14"/>
      <c r="S71" s="14"/>
      <c r="T71" s="14"/>
    </row>
    <row r="72" spans="2:36" x14ac:dyDescent="0.2">
      <c r="V72" s="4">
        <v>241</v>
      </c>
      <c r="X72" s="11" t="s">
        <v>44</v>
      </c>
      <c r="Y72" s="11"/>
      <c r="Z72" s="11"/>
      <c r="AA72" s="11"/>
    </row>
    <row r="73" spans="2:36" ht="11.25" customHeight="1" x14ac:dyDescent="0.2"/>
    <row r="74" spans="2:36" x14ac:dyDescent="0.2">
      <c r="V74" s="4">
        <v>241</v>
      </c>
      <c r="X74" s="11" t="s">
        <v>44</v>
      </c>
      <c r="Y74" s="11"/>
      <c r="Z74" s="11"/>
      <c r="AA74" s="11"/>
    </row>
    <row r="75" spans="2:36" ht="11.25" customHeight="1" x14ac:dyDescent="0.2"/>
    <row r="76" spans="2:36" x14ac:dyDescent="0.2">
      <c r="V76" s="4">
        <v>241</v>
      </c>
      <c r="X76" s="11" t="s">
        <v>44</v>
      </c>
      <c r="Y76" s="11"/>
      <c r="Z76" s="11"/>
      <c r="AA76" s="11"/>
    </row>
    <row r="77" spans="2:36" ht="11.25" customHeight="1" x14ac:dyDescent="0.2"/>
    <row r="78" spans="2:36" x14ac:dyDescent="0.2">
      <c r="B78" s="20" t="s">
        <v>48</v>
      </c>
      <c r="C78" s="20"/>
      <c r="D78" s="20"/>
      <c r="F78" s="10" t="s">
        <v>49</v>
      </c>
      <c r="G78" s="10"/>
      <c r="H78" s="10"/>
      <c r="I78" s="10"/>
      <c r="J78" s="10"/>
      <c r="K78" s="10"/>
      <c r="L78" s="10"/>
      <c r="M78" s="10"/>
      <c r="N78" s="10"/>
      <c r="O78" s="10"/>
      <c r="P78" s="10"/>
      <c r="Q78" s="10"/>
      <c r="R78" s="10"/>
      <c r="S78" s="10"/>
      <c r="V78" s="4">
        <v>122</v>
      </c>
      <c r="X78" s="18" t="s">
        <v>35</v>
      </c>
      <c r="Y78" s="18"/>
      <c r="Z78" s="18"/>
      <c r="AA78" s="18"/>
      <c r="AF78" s="12" t="s">
        <v>50</v>
      </c>
      <c r="AG78" s="12"/>
      <c r="AH78" s="12"/>
      <c r="AI78" s="12"/>
      <c r="AJ78" s="12"/>
    </row>
    <row r="79" spans="2:36" ht="11.25" customHeight="1" x14ac:dyDescent="0.2">
      <c r="F79" s="10"/>
      <c r="G79" s="10"/>
      <c r="H79" s="10"/>
      <c r="I79" s="10"/>
      <c r="J79" s="10"/>
      <c r="K79" s="10"/>
      <c r="L79" s="10"/>
      <c r="M79" s="10"/>
      <c r="N79" s="10"/>
      <c r="O79" s="10"/>
      <c r="P79" s="10"/>
      <c r="Q79" s="10"/>
      <c r="R79" s="10"/>
      <c r="S79" s="10"/>
      <c r="X79" s="18"/>
      <c r="Y79" s="18"/>
      <c r="Z79" s="18"/>
      <c r="AA79" s="18"/>
    </row>
    <row r="80" spans="2:36" ht="12" customHeight="1" x14ac:dyDescent="0.2">
      <c r="F80" s="10"/>
      <c r="G80" s="10"/>
      <c r="H80" s="10"/>
      <c r="I80" s="10"/>
      <c r="J80" s="10"/>
      <c r="K80" s="10"/>
      <c r="L80" s="10"/>
      <c r="M80" s="10"/>
      <c r="N80" s="10"/>
      <c r="O80" s="10"/>
      <c r="P80" s="10"/>
      <c r="Q80" s="10"/>
      <c r="R80" s="10"/>
      <c r="S80" s="10"/>
    </row>
    <row r="81" spans="2:36" x14ac:dyDescent="0.2">
      <c r="F81" s="13" t="s">
        <v>37</v>
      </c>
      <c r="G81" s="13"/>
      <c r="H81" s="13"/>
      <c r="I81" s="13"/>
      <c r="J81" s="13"/>
      <c r="L81" s="14" t="s">
        <v>38</v>
      </c>
      <c r="M81" s="14"/>
      <c r="N81" s="14"/>
      <c r="O81" s="14"/>
      <c r="P81" s="14"/>
      <c r="Q81" s="14"/>
      <c r="R81" s="14"/>
      <c r="S81" s="14"/>
      <c r="T81" s="14"/>
    </row>
    <row r="82" spans="2:36" ht="12" customHeight="1" x14ac:dyDescent="0.2">
      <c r="V82" s="4">
        <v>122</v>
      </c>
      <c r="X82" s="18" t="s">
        <v>35</v>
      </c>
      <c r="Y82" s="18"/>
      <c r="Z82" s="18"/>
      <c r="AA82" s="18"/>
    </row>
    <row r="83" spans="2:36" ht="12" customHeight="1" x14ac:dyDescent="0.2">
      <c r="X83" s="18"/>
      <c r="Y83" s="18"/>
      <c r="Z83" s="18"/>
      <c r="AA83" s="18"/>
    </row>
    <row r="84" spans="2:36" ht="11.25" customHeight="1" x14ac:dyDescent="0.2"/>
    <row r="85" spans="2:36" x14ac:dyDescent="0.2">
      <c r="B85" s="20" t="s">
        <v>48</v>
      </c>
      <c r="C85" s="20"/>
      <c r="D85" s="20"/>
      <c r="F85" s="10" t="s">
        <v>49</v>
      </c>
      <c r="G85" s="10"/>
      <c r="H85" s="10"/>
      <c r="I85" s="10"/>
      <c r="J85" s="10"/>
      <c r="K85" s="10"/>
      <c r="L85" s="10"/>
      <c r="M85" s="10"/>
      <c r="N85" s="10"/>
      <c r="O85" s="10"/>
      <c r="P85" s="10"/>
      <c r="Q85" s="10"/>
      <c r="R85" s="10"/>
      <c r="S85" s="10"/>
      <c r="V85" s="4">
        <v>122</v>
      </c>
      <c r="X85" s="18" t="s">
        <v>35</v>
      </c>
      <c r="Y85" s="18"/>
      <c r="Z85" s="18"/>
      <c r="AA85" s="18"/>
      <c r="AF85" s="12" t="s">
        <v>51</v>
      </c>
      <c r="AG85" s="12"/>
      <c r="AH85" s="12"/>
      <c r="AI85" s="12"/>
      <c r="AJ85" s="12"/>
    </row>
    <row r="86" spans="2:36" ht="11.25" customHeight="1" x14ac:dyDescent="0.2">
      <c r="F86" s="10"/>
      <c r="G86" s="10"/>
      <c r="H86" s="10"/>
      <c r="I86" s="10"/>
      <c r="J86" s="10"/>
      <c r="K86" s="10"/>
      <c r="L86" s="10"/>
      <c r="M86" s="10"/>
      <c r="N86" s="10"/>
      <c r="O86" s="10"/>
      <c r="P86" s="10"/>
      <c r="Q86" s="10"/>
      <c r="R86" s="10"/>
      <c r="S86" s="10"/>
      <c r="X86" s="18"/>
      <c r="Y86" s="18"/>
      <c r="Z86" s="18"/>
      <c r="AA86" s="18"/>
    </row>
    <row r="87" spans="2:36" ht="12" customHeight="1" x14ac:dyDescent="0.2">
      <c r="F87" s="10"/>
      <c r="G87" s="10"/>
      <c r="H87" s="10"/>
      <c r="I87" s="10"/>
      <c r="J87" s="10"/>
      <c r="K87" s="10"/>
      <c r="L87" s="10"/>
      <c r="M87" s="10"/>
      <c r="N87" s="10"/>
      <c r="O87" s="10"/>
      <c r="P87" s="10"/>
      <c r="Q87" s="10"/>
      <c r="R87" s="10"/>
      <c r="S87" s="10"/>
    </row>
    <row r="88" spans="2:36" x14ac:dyDescent="0.2">
      <c r="F88" s="13" t="s">
        <v>37</v>
      </c>
      <c r="G88" s="13"/>
      <c r="H88" s="13"/>
      <c r="I88" s="13"/>
      <c r="J88" s="13"/>
      <c r="L88" s="14" t="s">
        <v>38</v>
      </c>
      <c r="M88" s="14"/>
      <c r="N88" s="14"/>
      <c r="O88" s="14"/>
      <c r="P88" s="14"/>
      <c r="Q88" s="14"/>
      <c r="R88" s="14"/>
      <c r="S88" s="14"/>
      <c r="T88" s="14"/>
    </row>
    <row r="89" spans="2:36" x14ac:dyDescent="0.2">
      <c r="B89" s="20" t="s">
        <v>52</v>
      </c>
      <c r="C89" s="20"/>
      <c r="D89" s="20"/>
      <c r="F89" s="10" t="s">
        <v>53</v>
      </c>
      <c r="G89" s="10"/>
      <c r="H89" s="10"/>
      <c r="I89" s="10"/>
      <c r="J89" s="10"/>
      <c r="K89" s="10"/>
      <c r="L89" s="10"/>
      <c r="M89" s="10"/>
      <c r="N89" s="10"/>
      <c r="O89" s="10"/>
      <c r="P89" s="10"/>
      <c r="Q89" s="10"/>
      <c r="R89" s="10"/>
      <c r="S89" s="10"/>
      <c r="V89" s="4">
        <v>122</v>
      </c>
      <c r="X89" s="18" t="s">
        <v>35</v>
      </c>
      <c r="Y89" s="18"/>
      <c r="Z89" s="18"/>
      <c r="AA89" s="18"/>
      <c r="AF89" s="12" t="s">
        <v>54</v>
      </c>
      <c r="AG89" s="12"/>
      <c r="AH89" s="12"/>
      <c r="AI89" s="12"/>
      <c r="AJ89" s="12"/>
    </row>
    <row r="90" spans="2:36" ht="11.25" customHeight="1" x14ac:dyDescent="0.2">
      <c r="F90" s="10"/>
      <c r="G90" s="10"/>
      <c r="H90" s="10"/>
      <c r="I90" s="10"/>
      <c r="J90" s="10"/>
      <c r="K90" s="10"/>
      <c r="L90" s="10"/>
      <c r="M90" s="10"/>
      <c r="N90" s="10"/>
      <c r="O90" s="10"/>
      <c r="P90" s="10"/>
      <c r="Q90" s="10"/>
      <c r="R90" s="10"/>
      <c r="S90" s="10"/>
      <c r="X90" s="18"/>
      <c r="Y90" s="18"/>
      <c r="Z90" s="18"/>
      <c r="AA90" s="18"/>
    </row>
    <row r="91" spans="2:36" x14ac:dyDescent="0.2">
      <c r="F91" s="13" t="s">
        <v>55</v>
      </c>
      <c r="G91" s="13"/>
      <c r="H91" s="13"/>
      <c r="I91" s="13"/>
      <c r="J91" s="13"/>
      <c r="L91" s="14" t="s">
        <v>56</v>
      </c>
      <c r="M91" s="14"/>
      <c r="N91" s="14"/>
      <c r="O91" s="14"/>
      <c r="P91" s="14"/>
      <c r="Q91" s="14"/>
      <c r="R91" s="14"/>
      <c r="S91" s="14"/>
      <c r="T91" s="14"/>
    </row>
    <row r="92" spans="2:36" x14ac:dyDescent="0.2">
      <c r="B92" s="20" t="s">
        <v>57</v>
      </c>
      <c r="C92" s="20"/>
      <c r="D92" s="20"/>
      <c r="F92" s="10" t="s">
        <v>58</v>
      </c>
      <c r="G92" s="10"/>
      <c r="H92" s="10"/>
      <c r="I92" s="10"/>
      <c r="J92" s="10"/>
      <c r="K92" s="10"/>
      <c r="L92" s="10"/>
      <c r="M92" s="10"/>
      <c r="N92" s="10"/>
      <c r="O92" s="10"/>
      <c r="P92" s="10"/>
      <c r="Q92" s="10"/>
      <c r="R92" s="10"/>
      <c r="S92" s="10"/>
      <c r="V92" s="4">
        <v>267</v>
      </c>
      <c r="X92" s="11" t="s">
        <v>59</v>
      </c>
      <c r="Y92" s="11"/>
      <c r="Z92" s="11"/>
      <c r="AA92" s="11"/>
      <c r="AF92" s="12" t="s">
        <v>60</v>
      </c>
      <c r="AG92" s="12"/>
      <c r="AH92" s="12"/>
      <c r="AI92" s="12"/>
      <c r="AJ92" s="12"/>
    </row>
    <row r="93" spans="2:36" ht="11.25" customHeight="1" x14ac:dyDescent="0.2">
      <c r="F93" s="10"/>
      <c r="G93" s="10"/>
      <c r="H93" s="10"/>
      <c r="I93" s="10"/>
      <c r="J93" s="10"/>
      <c r="K93" s="10"/>
      <c r="L93" s="10"/>
      <c r="M93" s="10"/>
      <c r="N93" s="10"/>
      <c r="O93" s="10"/>
      <c r="P93" s="10"/>
      <c r="Q93" s="10"/>
      <c r="R93" s="10"/>
      <c r="S93" s="10"/>
    </row>
    <row r="94" spans="2:36" ht="12" customHeight="1" x14ac:dyDescent="0.2">
      <c r="F94" s="10"/>
      <c r="G94" s="10"/>
      <c r="H94" s="10"/>
      <c r="I94" s="10"/>
      <c r="J94" s="10"/>
      <c r="K94" s="10"/>
      <c r="L94" s="10"/>
      <c r="M94" s="10"/>
      <c r="N94" s="10"/>
      <c r="O94" s="10"/>
      <c r="P94" s="10"/>
      <c r="Q94" s="10"/>
      <c r="R94" s="10"/>
      <c r="S94" s="10"/>
    </row>
    <row r="95" spans="2:36" x14ac:dyDescent="0.2">
      <c r="F95" s="13" t="s">
        <v>61</v>
      </c>
      <c r="G95" s="13"/>
      <c r="H95" s="13"/>
      <c r="I95" s="13"/>
      <c r="J95" s="13"/>
      <c r="L95" s="14" t="s">
        <v>62</v>
      </c>
      <c r="M95" s="14"/>
      <c r="N95" s="14"/>
      <c r="O95" s="14"/>
      <c r="P95" s="14"/>
      <c r="Q95" s="14"/>
      <c r="R95" s="14"/>
      <c r="S95" s="14"/>
      <c r="T95" s="14"/>
    </row>
    <row r="96" spans="2:36" x14ac:dyDescent="0.2">
      <c r="V96" s="4">
        <v>267</v>
      </c>
      <c r="X96" s="11" t="s">
        <v>59</v>
      </c>
      <c r="Y96" s="11"/>
      <c r="Z96" s="11"/>
      <c r="AA96" s="11"/>
    </row>
    <row r="97" spans="2:37" ht="11.25" customHeight="1" x14ac:dyDescent="0.2"/>
    <row r="98" spans="2:37" ht="14.25" customHeight="1" x14ac:dyDescent="0.2">
      <c r="B98" s="8" t="s">
        <v>12</v>
      </c>
      <c r="C98" s="8"/>
      <c r="D98" s="8"/>
      <c r="J98" s="9" t="s">
        <v>13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6" customHeight="1" x14ac:dyDescent="0.2"/>
    <row r="100" spans="2:37" x14ac:dyDescent="0.2">
      <c r="C100" s="6" t="s">
        <v>14</v>
      </c>
      <c r="D100" s="6"/>
      <c r="E100" s="6"/>
      <c r="F100" s="6"/>
      <c r="G100" s="6"/>
      <c r="H100" s="6"/>
      <c r="J100" s="17" t="s">
        <v>31</v>
      </c>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row>
    <row r="101" spans="2:37" ht="6.75" customHeight="1" x14ac:dyDescent="0.2">
      <c r="B101" s="15" t="s">
        <v>32</v>
      </c>
      <c r="C101" s="15"/>
      <c r="D101" s="15"/>
      <c r="E101" s="15"/>
      <c r="AD101" s="15" t="s">
        <v>17</v>
      </c>
      <c r="AE101" s="15"/>
      <c r="AF101" s="15"/>
      <c r="AG101" s="15"/>
      <c r="AH101" s="15"/>
      <c r="AI101" s="15"/>
      <c r="AJ101" s="15"/>
    </row>
    <row r="102" spans="2:37" ht="6" customHeight="1" x14ac:dyDescent="0.2">
      <c r="B102" s="15"/>
      <c r="C102" s="15"/>
      <c r="D102" s="15"/>
      <c r="E102" s="15"/>
      <c r="H102" s="16" t="s">
        <v>18</v>
      </c>
      <c r="I102" s="16"/>
      <c r="J102" s="16"/>
      <c r="K102" s="16"/>
      <c r="L102" s="16"/>
      <c r="M102" s="16"/>
      <c r="N102" s="16"/>
      <c r="O102" s="16"/>
      <c r="P102" s="16"/>
      <c r="Q102" s="16"/>
      <c r="R102" s="16"/>
      <c r="U102" s="16" t="s">
        <v>19</v>
      </c>
      <c r="V102" s="16"/>
      <c r="W102" s="16"/>
      <c r="X102" s="16"/>
      <c r="Y102" s="16"/>
      <c r="Z102" s="16"/>
      <c r="AD102" s="15"/>
      <c r="AE102" s="15"/>
      <c r="AF102" s="15"/>
      <c r="AG102" s="15"/>
      <c r="AH102" s="15"/>
      <c r="AI102" s="15"/>
      <c r="AJ102" s="15"/>
    </row>
    <row r="103" spans="2:37" ht="7.5" customHeight="1" x14ac:dyDescent="0.2">
      <c r="B103" s="15"/>
      <c r="C103" s="15"/>
      <c r="D103" s="15"/>
      <c r="E103" s="15"/>
      <c r="H103" s="16"/>
      <c r="I103" s="16"/>
      <c r="J103" s="16"/>
      <c r="K103" s="16"/>
      <c r="L103" s="16"/>
      <c r="M103" s="16"/>
      <c r="N103" s="16"/>
      <c r="O103" s="16"/>
      <c r="P103" s="16"/>
      <c r="Q103" s="16"/>
      <c r="R103" s="16"/>
      <c r="U103" s="16"/>
      <c r="V103" s="16"/>
      <c r="W103" s="16"/>
      <c r="X103" s="16"/>
      <c r="Y103" s="16"/>
      <c r="Z103" s="16"/>
      <c r="AD103" s="15"/>
      <c r="AE103" s="15"/>
      <c r="AF103" s="15"/>
      <c r="AG103" s="15"/>
      <c r="AH103" s="15"/>
      <c r="AI103" s="15"/>
      <c r="AJ103" s="15"/>
    </row>
    <row r="104" spans="2:37" ht="6.75" customHeight="1" x14ac:dyDescent="0.2">
      <c r="B104" s="15"/>
      <c r="C104" s="15"/>
      <c r="D104" s="15"/>
      <c r="E104" s="15"/>
      <c r="AD104" s="15"/>
      <c r="AE104" s="15"/>
      <c r="AF104" s="15"/>
      <c r="AG104" s="15"/>
      <c r="AH104" s="15"/>
      <c r="AI104" s="15"/>
      <c r="AJ104" s="15"/>
    </row>
    <row r="105" spans="2:37" x14ac:dyDescent="0.2">
      <c r="B105" s="20" t="s">
        <v>57</v>
      </c>
      <c r="C105" s="20"/>
      <c r="D105" s="20"/>
      <c r="F105" s="10" t="s">
        <v>58</v>
      </c>
      <c r="G105" s="10"/>
      <c r="H105" s="10"/>
      <c r="I105" s="10"/>
      <c r="J105" s="10"/>
      <c r="K105" s="10"/>
      <c r="L105" s="10"/>
      <c r="M105" s="10"/>
      <c r="N105" s="10"/>
      <c r="O105" s="10"/>
      <c r="P105" s="10"/>
      <c r="Q105" s="10"/>
      <c r="R105" s="10"/>
      <c r="S105" s="10"/>
      <c r="V105" s="4">
        <v>267</v>
      </c>
      <c r="X105" s="11" t="s">
        <v>59</v>
      </c>
      <c r="Y105" s="11"/>
      <c r="Z105" s="11"/>
      <c r="AA105" s="11"/>
      <c r="AF105" s="12" t="s">
        <v>63</v>
      </c>
      <c r="AG105" s="12"/>
      <c r="AH105" s="12"/>
      <c r="AI105" s="12"/>
      <c r="AJ105" s="12"/>
    </row>
    <row r="106" spans="2:37" ht="11.25" customHeight="1" x14ac:dyDescent="0.2">
      <c r="F106" s="10"/>
      <c r="G106" s="10"/>
      <c r="H106" s="10"/>
      <c r="I106" s="10"/>
      <c r="J106" s="10"/>
      <c r="K106" s="10"/>
      <c r="L106" s="10"/>
      <c r="M106" s="10"/>
      <c r="N106" s="10"/>
      <c r="O106" s="10"/>
      <c r="P106" s="10"/>
      <c r="Q106" s="10"/>
      <c r="R106" s="10"/>
      <c r="S106" s="10"/>
    </row>
    <row r="107" spans="2:37" ht="12" customHeight="1" x14ac:dyDescent="0.2">
      <c r="F107" s="10"/>
      <c r="G107" s="10"/>
      <c r="H107" s="10"/>
      <c r="I107" s="10"/>
      <c r="J107" s="10"/>
      <c r="K107" s="10"/>
      <c r="L107" s="10"/>
      <c r="M107" s="10"/>
      <c r="N107" s="10"/>
      <c r="O107" s="10"/>
      <c r="P107" s="10"/>
      <c r="Q107" s="10"/>
      <c r="R107" s="10"/>
      <c r="S107" s="10"/>
    </row>
    <row r="108" spans="2:37" x14ac:dyDescent="0.2">
      <c r="F108" s="13" t="s">
        <v>61</v>
      </c>
      <c r="G108" s="13"/>
      <c r="H108" s="13"/>
      <c r="I108" s="13"/>
      <c r="J108" s="13"/>
      <c r="L108" s="14" t="s">
        <v>62</v>
      </c>
      <c r="M108" s="14"/>
      <c r="N108" s="14"/>
      <c r="O108" s="14"/>
      <c r="P108" s="14"/>
      <c r="Q108" s="14"/>
      <c r="R108" s="14"/>
      <c r="S108" s="14"/>
      <c r="T108" s="14"/>
    </row>
    <row r="109" spans="2:37" x14ac:dyDescent="0.2">
      <c r="B109" s="20" t="s">
        <v>64</v>
      </c>
      <c r="C109" s="20"/>
      <c r="D109" s="20"/>
      <c r="F109" s="10" t="s">
        <v>65</v>
      </c>
      <c r="G109" s="10"/>
      <c r="H109" s="10"/>
      <c r="I109" s="10"/>
      <c r="J109" s="10"/>
      <c r="K109" s="10"/>
      <c r="L109" s="10"/>
      <c r="M109" s="10"/>
      <c r="N109" s="10"/>
      <c r="O109" s="10"/>
      <c r="P109" s="10"/>
      <c r="Q109" s="10"/>
      <c r="R109" s="10"/>
      <c r="S109" s="10"/>
      <c r="V109" s="4">
        <v>298</v>
      </c>
      <c r="X109" s="11" t="s">
        <v>66</v>
      </c>
      <c r="Y109" s="11"/>
      <c r="Z109" s="11"/>
      <c r="AA109" s="11"/>
      <c r="AF109" s="12" t="s">
        <v>67</v>
      </c>
      <c r="AG109" s="12"/>
      <c r="AH109" s="12"/>
      <c r="AI109" s="12"/>
      <c r="AJ109" s="12"/>
    </row>
    <row r="110" spans="2:37" ht="11.25" customHeight="1" x14ac:dyDescent="0.2">
      <c r="F110" s="10"/>
      <c r="G110" s="10"/>
      <c r="H110" s="10"/>
      <c r="I110" s="10"/>
      <c r="J110" s="10"/>
      <c r="K110" s="10"/>
      <c r="L110" s="10"/>
      <c r="M110" s="10"/>
      <c r="N110" s="10"/>
      <c r="O110" s="10"/>
      <c r="P110" s="10"/>
      <c r="Q110" s="10"/>
      <c r="R110" s="10"/>
      <c r="S110" s="10"/>
    </row>
    <row r="111" spans="2:37" ht="12" customHeight="1" x14ac:dyDescent="0.2">
      <c r="F111" s="10"/>
      <c r="G111" s="10"/>
      <c r="H111" s="10"/>
      <c r="I111" s="10"/>
      <c r="J111" s="10"/>
      <c r="K111" s="10"/>
      <c r="L111" s="10"/>
      <c r="M111" s="10"/>
      <c r="N111" s="10"/>
      <c r="O111" s="10"/>
      <c r="P111" s="10"/>
      <c r="Q111" s="10"/>
      <c r="R111" s="10"/>
      <c r="S111" s="10"/>
    </row>
    <row r="112" spans="2:37" x14ac:dyDescent="0.2">
      <c r="F112" s="13" t="s">
        <v>61</v>
      </c>
      <c r="G112" s="13"/>
      <c r="H112" s="13"/>
      <c r="I112" s="13"/>
      <c r="J112" s="13"/>
      <c r="L112" s="14" t="s">
        <v>62</v>
      </c>
      <c r="M112" s="14"/>
      <c r="N112" s="14"/>
      <c r="O112" s="14"/>
      <c r="P112" s="14"/>
      <c r="Q112" s="14"/>
      <c r="R112" s="14"/>
      <c r="S112" s="14"/>
      <c r="T112" s="14"/>
    </row>
    <row r="113" spans="2:36" x14ac:dyDescent="0.2">
      <c r="B113" s="20" t="s">
        <v>68</v>
      </c>
      <c r="C113" s="20"/>
      <c r="D113" s="20"/>
      <c r="F113" s="10" t="s">
        <v>69</v>
      </c>
      <c r="G113" s="10"/>
      <c r="H113" s="10"/>
      <c r="I113" s="10"/>
      <c r="J113" s="10"/>
      <c r="K113" s="10"/>
      <c r="L113" s="10"/>
      <c r="M113" s="10"/>
      <c r="N113" s="10"/>
      <c r="O113" s="10"/>
      <c r="P113" s="10"/>
      <c r="Q113" s="10"/>
      <c r="R113" s="10"/>
      <c r="S113" s="10"/>
      <c r="V113" s="4">
        <v>298</v>
      </c>
      <c r="X113" s="11" t="s">
        <v>66</v>
      </c>
      <c r="Y113" s="11"/>
      <c r="Z113" s="11"/>
      <c r="AA113" s="11"/>
      <c r="AF113" s="12" t="s">
        <v>70</v>
      </c>
      <c r="AG113" s="12"/>
      <c r="AH113" s="12"/>
      <c r="AI113" s="12"/>
      <c r="AJ113" s="12"/>
    </row>
    <row r="114" spans="2:36" ht="11.25" customHeight="1" x14ac:dyDescent="0.2">
      <c r="F114" s="10"/>
      <c r="G114" s="10"/>
      <c r="H114" s="10"/>
      <c r="I114" s="10"/>
      <c r="J114" s="10"/>
      <c r="K114" s="10"/>
      <c r="L114" s="10"/>
      <c r="M114" s="10"/>
      <c r="N114" s="10"/>
      <c r="O114" s="10"/>
      <c r="P114" s="10"/>
      <c r="Q114" s="10"/>
      <c r="R114" s="10"/>
      <c r="S114" s="10"/>
    </row>
    <row r="115" spans="2:36" ht="12" customHeight="1" x14ac:dyDescent="0.2">
      <c r="F115" s="10"/>
      <c r="G115" s="10"/>
      <c r="H115" s="10"/>
      <c r="I115" s="10"/>
      <c r="J115" s="10"/>
      <c r="K115" s="10"/>
      <c r="L115" s="10"/>
      <c r="M115" s="10"/>
      <c r="N115" s="10"/>
      <c r="O115" s="10"/>
      <c r="P115" s="10"/>
      <c r="Q115" s="10"/>
      <c r="R115" s="10"/>
      <c r="S115" s="10"/>
    </row>
    <row r="116" spans="2:36" x14ac:dyDescent="0.2">
      <c r="F116" s="13" t="s">
        <v>71</v>
      </c>
      <c r="G116" s="13"/>
      <c r="H116" s="13"/>
      <c r="I116" s="13"/>
      <c r="J116" s="13"/>
      <c r="L116" s="14" t="s">
        <v>72</v>
      </c>
      <c r="M116" s="14"/>
      <c r="N116" s="14"/>
      <c r="O116" s="14"/>
      <c r="P116" s="14"/>
      <c r="Q116" s="14"/>
      <c r="R116" s="14"/>
      <c r="S116" s="14"/>
      <c r="T116" s="14"/>
    </row>
    <row r="117" spans="2:36" x14ac:dyDescent="0.2">
      <c r="B117" s="20" t="s">
        <v>73</v>
      </c>
      <c r="C117" s="20"/>
      <c r="D117" s="20"/>
      <c r="F117" s="10" t="s">
        <v>74</v>
      </c>
      <c r="G117" s="10"/>
      <c r="H117" s="10"/>
      <c r="I117" s="10"/>
      <c r="J117" s="10"/>
      <c r="K117" s="10"/>
      <c r="L117" s="10"/>
      <c r="M117" s="10"/>
      <c r="N117" s="10"/>
      <c r="O117" s="10"/>
      <c r="P117" s="10"/>
      <c r="Q117" s="10"/>
      <c r="R117" s="10"/>
      <c r="S117" s="10"/>
      <c r="V117" s="4">
        <v>165</v>
      </c>
      <c r="X117" s="18" t="s">
        <v>75</v>
      </c>
      <c r="Y117" s="18"/>
      <c r="Z117" s="18"/>
      <c r="AA117" s="18"/>
      <c r="AF117" s="12" t="s">
        <v>76</v>
      </c>
      <c r="AG117" s="12"/>
      <c r="AH117" s="12"/>
      <c r="AI117" s="12"/>
      <c r="AJ117" s="12"/>
    </row>
    <row r="118" spans="2:36" ht="11.25" customHeight="1" x14ac:dyDescent="0.2">
      <c r="F118" s="10"/>
      <c r="G118" s="10"/>
      <c r="H118" s="10"/>
      <c r="I118" s="10"/>
      <c r="J118" s="10"/>
      <c r="K118" s="10"/>
      <c r="L118" s="10"/>
      <c r="M118" s="10"/>
      <c r="N118" s="10"/>
      <c r="O118" s="10"/>
      <c r="P118" s="10"/>
      <c r="Q118" s="10"/>
      <c r="R118" s="10"/>
      <c r="S118" s="10"/>
      <c r="X118" s="18"/>
      <c r="Y118" s="18"/>
      <c r="Z118" s="18"/>
      <c r="AA118" s="18"/>
    </row>
    <row r="119" spans="2:36" ht="12" customHeight="1" x14ac:dyDescent="0.2">
      <c r="F119" s="10"/>
      <c r="G119" s="10"/>
      <c r="H119" s="10"/>
      <c r="I119" s="10"/>
      <c r="J119" s="10"/>
      <c r="K119" s="10"/>
      <c r="L119" s="10"/>
      <c r="M119" s="10"/>
      <c r="N119" s="10"/>
      <c r="O119" s="10"/>
      <c r="P119" s="10"/>
      <c r="Q119" s="10"/>
      <c r="R119" s="10"/>
      <c r="S119" s="10"/>
    </row>
    <row r="120" spans="2:36" x14ac:dyDescent="0.2">
      <c r="F120" s="13" t="s">
        <v>77</v>
      </c>
      <c r="G120" s="13"/>
      <c r="H120" s="13"/>
      <c r="I120" s="13"/>
      <c r="J120" s="13"/>
      <c r="L120" s="14" t="s">
        <v>78</v>
      </c>
      <c r="M120" s="14"/>
      <c r="N120" s="14"/>
      <c r="O120" s="14"/>
      <c r="P120" s="14"/>
      <c r="Q120" s="14"/>
      <c r="R120" s="14"/>
      <c r="S120" s="14"/>
      <c r="T120" s="14"/>
    </row>
    <row r="121" spans="2:36" x14ac:dyDescent="0.2">
      <c r="B121" s="20" t="s">
        <v>79</v>
      </c>
      <c r="C121" s="20"/>
      <c r="D121" s="20"/>
      <c r="F121" s="10" t="s">
        <v>80</v>
      </c>
      <c r="G121" s="10"/>
      <c r="H121" s="10"/>
      <c r="I121" s="10"/>
      <c r="J121" s="10"/>
      <c r="K121" s="10"/>
      <c r="L121" s="10"/>
      <c r="M121" s="10"/>
      <c r="N121" s="10"/>
      <c r="O121" s="10"/>
      <c r="P121" s="10"/>
      <c r="Q121" s="10"/>
      <c r="R121" s="10"/>
      <c r="S121" s="10"/>
      <c r="V121" s="4">
        <v>165</v>
      </c>
      <c r="X121" s="18" t="s">
        <v>75</v>
      </c>
      <c r="Y121" s="18"/>
      <c r="Z121" s="18"/>
      <c r="AA121" s="18"/>
      <c r="AF121" s="12" t="s">
        <v>81</v>
      </c>
      <c r="AG121" s="12"/>
      <c r="AH121" s="12"/>
      <c r="AI121" s="12"/>
      <c r="AJ121" s="12"/>
    </row>
    <row r="122" spans="2:36" ht="11.25" customHeight="1" x14ac:dyDescent="0.2">
      <c r="F122" s="10"/>
      <c r="G122" s="10"/>
      <c r="H122" s="10"/>
      <c r="I122" s="10"/>
      <c r="J122" s="10"/>
      <c r="K122" s="10"/>
      <c r="L122" s="10"/>
      <c r="M122" s="10"/>
      <c r="N122" s="10"/>
      <c r="O122" s="10"/>
      <c r="P122" s="10"/>
      <c r="Q122" s="10"/>
      <c r="R122" s="10"/>
      <c r="S122" s="10"/>
      <c r="X122" s="18"/>
      <c r="Y122" s="18"/>
      <c r="Z122" s="18"/>
      <c r="AA122" s="18"/>
    </row>
    <row r="123" spans="2:36" ht="12" customHeight="1" x14ac:dyDescent="0.2">
      <c r="F123" s="10"/>
      <c r="G123" s="10"/>
      <c r="H123" s="10"/>
      <c r="I123" s="10"/>
      <c r="J123" s="10"/>
      <c r="K123" s="10"/>
      <c r="L123" s="10"/>
      <c r="M123" s="10"/>
      <c r="N123" s="10"/>
      <c r="O123" s="10"/>
      <c r="P123" s="10"/>
      <c r="Q123" s="10"/>
      <c r="R123" s="10"/>
      <c r="S123" s="10"/>
    </row>
    <row r="124" spans="2:36" x14ac:dyDescent="0.2">
      <c r="F124" s="13" t="s">
        <v>71</v>
      </c>
      <c r="G124" s="13"/>
      <c r="H124" s="13"/>
      <c r="I124" s="13"/>
      <c r="J124" s="13"/>
      <c r="L124" s="14" t="s">
        <v>72</v>
      </c>
      <c r="M124" s="14"/>
      <c r="N124" s="14"/>
      <c r="O124" s="14"/>
      <c r="P124" s="14"/>
      <c r="Q124" s="14"/>
      <c r="R124" s="14"/>
      <c r="S124" s="14"/>
      <c r="T124" s="14"/>
    </row>
    <row r="125" spans="2:36" x14ac:dyDescent="0.2">
      <c r="B125" s="20" t="s">
        <v>82</v>
      </c>
      <c r="C125" s="20"/>
      <c r="D125" s="20"/>
      <c r="F125" s="10" t="s">
        <v>83</v>
      </c>
      <c r="G125" s="10"/>
      <c r="H125" s="10"/>
      <c r="I125" s="10"/>
      <c r="J125" s="10"/>
      <c r="K125" s="10"/>
      <c r="L125" s="10"/>
      <c r="M125" s="10"/>
      <c r="N125" s="10"/>
      <c r="O125" s="10"/>
      <c r="P125" s="10"/>
      <c r="Q125" s="10"/>
      <c r="R125" s="10"/>
      <c r="S125" s="10"/>
      <c r="V125" s="4">
        <v>211</v>
      </c>
      <c r="X125" s="11" t="s">
        <v>84</v>
      </c>
      <c r="Y125" s="11"/>
      <c r="Z125" s="11"/>
      <c r="AA125" s="11"/>
      <c r="AF125" s="12" t="s">
        <v>85</v>
      </c>
      <c r="AG125" s="12"/>
      <c r="AH125" s="12"/>
      <c r="AI125" s="12"/>
      <c r="AJ125" s="12"/>
    </row>
    <row r="126" spans="2:36" ht="11.25" customHeight="1" x14ac:dyDescent="0.2">
      <c r="F126" s="10"/>
      <c r="G126" s="10"/>
      <c r="H126" s="10"/>
      <c r="I126" s="10"/>
      <c r="J126" s="10"/>
      <c r="K126" s="10"/>
      <c r="L126" s="10"/>
      <c r="M126" s="10"/>
      <c r="N126" s="10"/>
      <c r="O126" s="10"/>
      <c r="P126" s="10"/>
      <c r="Q126" s="10"/>
      <c r="R126" s="10"/>
      <c r="S126" s="10"/>
    </row>
    <row r="127" spans="2:36" ht="12" customHeight="1" x14ac:dyDescent="0.2">
      <c r="F127" s="10"/>
      <c r="G127" s="10"/>
      <c r="H127" s="10"/>
      <c r="I127" s="10"/>
      <c r="J127" s="10"/>
      <c r="K127" s="10"/>
      <c r="L127" s="10"/>
      <c r="M127" s="10"/>
      <c r="N127" s="10"/>
      <c r="O127" s="10"/>
      <c r="P127" s="10"/>
      <c r="Q127" s="10"/>
      <c r="R127" s="10"/>
      <c r="S127" s="10"/>
    </row>
    <row r="128" spans="2:36" x14ac:dyDescent="0.2">
      <c r="F128" s="13" t="s">
        <v>86</v>
      </c>
      <c r="G128" s="13"/>
      <c r="H128" s="13"/>
      <c r="I128" s="13"/>
      <c r="J128" s="13"/>
      <c r="L128" s="14" t="s">
        <v>87</v>
      </c>
      <c r="M128" s="14"/>
      <c r="N128" s="14"/>
      <c r="O128" s="14"/>
      <c r="P128" s="14"/>
      <c r="Q128" s="14"/>
      <c r="R128" s="14"/>
      <c r="S128" s="14"/>
      <c r="T128" s="14"/>
    </row>
    <row r="129" spans="2:37" x14ac:dyDescent="0.2">
      <c r="B129" s="20" t="s">
        <v>88</v>
      </c>
      <c r="C129" s="20"/>
      <c r="D129" s="20"/>
      <c r="F129" s="10" t="s">
        <v>89</v>
      </c>
      <c r="G129" s="10"/>
      <c r="H129" s="10"/>
      <c r="I129" s="10"/>
      <c r="J129" s="10"/>
      <c r="K129" s="10"/>
      <c r="L129" s="10"/>
      <c r="M129" s="10"/>
      <c r="N129" s="10"/>
      <c r="O129" s="10"/>
      <c r="P129" s="10"/>
      <c r="Q129" s="10"/>
      <c r="R129" s="10"/>
      <c r="S129" s="10"/>
      <c r="V129" s="4">
        <v>254</v>
      </c>
      <c r="X129" s="11" t="s">
        <v>90</v>
      </c>
      <c r="Y129" s="11"/>
      <c r="Z129" s="11"/>
      <c r="AA129" s="11"/>
      <c r="AF129" s="12" t="s">
        <v>91</v>
      </c>
      <c r="AG129" s="12"/>
      <c r="AH129" s="12"/>
      <c r="AI129" s="12"/>
      <c r="AJ129" s="12"/>
    </row>
    <row r="130" spans="2:37" ht="11.25" customHeight="1" x14ac:dyDescent="0.2">
      <c r="F130" s="10"/>
      <c r="G130" s="10"/>
      <c r="H130" s="10"/>
      <c r="I130" s="10"/>
      <c r="J130" s="10"/>
      <c r="K130" s="10"/>
      <c r="L130" s="10"/>
      <c r="M130" s="10"/>
      <c r="N130" s="10"/>
      <c r="O130" s="10"/>
      <c r="P130" s="10"/>
      <c r="Q130" s="10"/>
      <c r="R130" s="10"/>
      <c r="S130" s="10"/>
    </row>
    <row r="131" spans="2:37" x14ac:dyDescent="0.2">
      <c r="F131" s="13" t="s">
        <v>92</v>
      </c>
      <c r="G131" s="13"/>
      <c r="H131" s="13"/>
      <c r="I131" s="13"/>
      <c r="J131" s="13"/>
      <c r="L131" s="14" t="s">
        <v>93</v>
      </c>
      <c r="M131" s="14"/>
      <c r="N131" s="14"/>
      <c r="O131" s="14"/>
      <c r="P131" s="14"/>
      <c r="Q131" s="14"/>
      <c r="R131" s="14"/>
      <c r="S131" s="14"/>
      <c r="T131" s="14"/>
    </row>
    <row r="132" spans="2:37" x14ac:dyDescent="0.2">
      <c r="B132" s="20" t="s">
        <v>88</v>
      </c>
      <c r="C132" s="20"/>
      <c r="D132" s="20"/>
      <c r="F132" s="10" t="s">
        <v>89</v>
      </c>
      <c r="G132" s="10"/>
      <c r="H132" s="10"/>
      <c r="I132" s="10"/>
      <c r="J132" s="10"/>
      <c r="K132" s="10"/>
      <c r="L132" s="10"/>
      <c r="M132" s="10"/>
      <c r="N132" s="10"/>
      <c r="O132" s="10"/>
      <c r="P132" s="10"/>
      <c r="Q132" s="10"/>
      <c r="R132" s="10"/>
      <c r="S132" s="10"/>
      <c r="V132" s="4">
        <v>232</v>
      </c>
      <c r="X132" s="11" t="s">
        <v>94</v>
      </c>
      <c r="Y132" s="11"/>
      <c r="Z132" s="11"/>
      <c r="AA132" s="11"/>
      <c r="AF132" s="12" t="s">
        <v>95</v>
      </c>
      <c r="AG132" s="12"/>
      <c r="AH132" s="12"/>
      <c r="AI132" s="12"/>
      <c r="AJ132" s="12"/>
    </row>
    <row r="133" spans="2:37" ht="11.25" customHeight="1" x14ac:dyDescent="0.2">
      <c r="F133" s="10"/>
      <c r="G133" s="10"/>
      <c r="H133" s="10"/>
      <c r="I133" s="10"/>
      <c r="J133" s="10"/>
      <c r="K133" s="10"/>
      <c r="L133" s="10"/>
      <c r="M133" s="10"/>
      <c r="N133" s="10"/>
      <c r="O133" s="10"/>
      <c r="P133" s="10"/>
      <c r="Q133" s="10"/>
      <c r="R133" s="10"/>
      <c r="S133" s="10"/>
    </row>
    <row r="134" spans="2:37" x14ac:dyDescent="0.2">
      <c r="F134" s="13" t="s">
        <v>92</v>
      </c>
      <c r="G134" s="13"/>
      <c r="H134" s="13"/>
      <c r="I134" s="13"/>
      <c r="J134" s="13"/>
      <c r="L134" s="14" t="s">
        <v>93</v>
      </c>
      <c r="M134" s="14"/>
      <c r="N134" s="14"/>
      <c r="O134" s="14"/>
      <c r="P134" s="14"/>
      <c r="Q134" s="14"/>
      <c r="R134" s="14"/>
      <c r="S134" s="14"/>
      <c r="T134" s="14"/>
    </row>
    <row r="135" spans="2:37" x14ac:dyDescent="0.2">
      <c r="B135" s="20" t="s">
        <v>88</v>
      </c>
      <c r="C135" s="20"/>
      <c r="D135" s="20"/>
      <c r="F135" s="10" t="s">
        <v>89</v>
      </c>
      <c r="G135" s="10"/>
      <c r="H135" s="10"/>
      <c r="I135" s="10"/>
      <c r="J135" s="10"/>
      <c r="K135" s="10"/>
      <c r="L135" s="10"/>
      <c r="M135" s="10"/>
      <c r="N135" s="10"/>
      <c r="O135" s="10"/>
      <c r="P135" s="10"/>
      <c r="Q135" s="10"/>
      <c r="R135" s="10"/>
      <c r="S135" s="10"/>
      <c r="V135" s="4">
        <v>299</v>
      </c>
      <c r="X135" s="11" t="s">
        <v>96</v>
      </c>
      <c r="Y135" s="11"/>
      <c r="Z135" s="11"/>
      <c r="AA135" s="11"/>
      <c r="AF135" s="12" t="s">
        <v>97</v>
      </c>
      <c r="AG135" s="12"/>
      <c r="AH135" s="12"/>
      <c r="AI135" s="12"/>
      <c r="AJ135" s="12"/>
    </row>
    <row r="136" spans="2:37" ht="11.25" customHeight="1" x14ac:dyDescent="0.2">
      <c r="F136" s="10"/>
      <c r="G136" s="10"/>
      <c r="H136" s="10"/>
      <c r="I136" s="10"/>
      <c r="J136" s="10"/>
      <c r="K136" s="10"/>
      <c r="L136" s="10"/>
      <c r="M136" s="10"/>
      <c r="N136" s="10"/>
      <c r="O136" s="10"/>
      <c r="P136" s="10"/>
      <c r="Q136" s="10"/>
      <c r="R136" s="10"/>
      <c r="S136" s="10"/>
    </row>
    <row r="137" spans="2:37" x14ac:dyDescent="0.2">
      <c r="F137" s="13" t="s">
        <v>92</v>
      </c>
      <c r="G137" s="13"/>
      <c r="H137" s="13"/>
      <c r="I137" s="13"/>
      <c r="J137" s="13"/>
      <c r="L137" s="14" t="s">
        <v>93</v>
      </c>
      <c r="M137" s="14"/>
      <c r="N137" s="14"/>
      <c r="O137" s="14"/>
      <c r="P137" s="14"/>
      <c r="Q137" s="14"/>
      <c r="R137" s="14"/>
      <c r="S137" s="14"/>
      <c r="T137" s="14"/>
    </row>
    <row r="138" spans="2:37" x14ac:dyDescent="0.2">
      <c r="B138" s="20" t="s">
        <v>88</v>
      </c>
      <c r="C138" s="20"/>
      <c r="D138" s="20"/>
      <c r="F138" s="10" t="s">
        <v>89</v>
      </c>
      <c r="G138" s="10"/>
      <c r="H138" s="10"/>
      <c r="I138" s="10"/>
      <c r="J138" s="10"/>
      <c r="K138" s="10"/>
      <c r="L138" s="10"/>
      <c r="M138" s="10"/>
      <c r="N138" s="10"/>
      <c r="O138" s="10"/>
      <c r="P138" s="10"/>
      <c r="Q138" s="10"/>
      <c r="R138" s="10"/>
      <c r="S138" s="10"/>
      <c r="V138" s="4">
        <v>243</v>
      </c>
      <c r="X138" s="11" t="s">
        <v>98</v>
      </c>
      <c r="Y138" s="11"/>
      <c r="Z138" s="11"/>
      <c r="AA138" s="11"/>
      <c r="AF138" s="12" t="s">
        <v>99</v>
      </c>
      <c r="AG138" s="12"/>
      <c r="AH138" s="12"/>
      <c r="AI138" s="12"/>
      <c r="AJ138" s="12"/>
    </row>
    <row r="139" spans="2:37" ht="11.25" customHeight="1" x14ac:dyDescent="0.2">
      <c r="F139" s="10"/>
      <c r="G139" s="10"/>
      <c r="H139" s="10"/>
      <c r="I139" s="10"/>
      <c r="J139" s="10"/>
      <c r="K139" s="10"/>
      <c r="L139" s="10"/>
      <c r="M139" s="10"/>
      <c r="N139" s="10"/>
      <c r="O139" s="10"/>
      <c r="P139" s="10"/>
      <c r="Q139" s="10"/>
      <c r="R139" s="10"/>
      <c r="S139" s="10"/>
    </row>
    <row r="140" spans="2:37" x14ac:dyDescent="0.2">
      <c r="F140" s="13" t="s">
        <v>92</v>
      </c>
      <c r="G140" s="13"/>
      <c r="H140" s="13"/>
      <c r="I140" s="13"/>
      <c r="J140" s="13"/>
      <c r="L140" s="14" t="s">
        <v>93</v>
      </c>
      <c r="M140" s="14"/>
      <c r="N140" s="14"/>
      <c r="O140" s="14"/>
      <c r="P140" s="14"/>
      <c r="Q140" s="14"/>
      <c r="R140" s="14"/>
      <c r="S140" s="14"/>
      <c r="T140" s="14"/>
    </row>
    <row r="141" spans="2:37" ht="14.25" customHeight="1" x14ac:dyDescent="0.2">
      <c r="B141" s="8" t="s">
        <v>12</v>
      </c>
      <c r="C141" s="8"/>
      <c r="D141" s="8"/>
      <c r="J141" s="9" t="s">
        <v>13</v>
      </c>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6" customHeight="1" x14ac:dyDescent="0.2"/>
    <row r="143" spans="2:37" x14ac:dyDescent="0.2">
      <c r="C143" s="6" t="s">
        <v>14</v>
      </c>
      <c r="D143" s="6"/>
      <c r="E143" s="6"/>
      <c r="F143" s="6"/>
      <c r="G143" s="6"/>
      <c r="H143" s="6"/>
      <c r="J143" s="17" t="s">
        <v>31</v>
      </c>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row>
    <row r="144" spans="2:37" ht="6.75" customHeight="1" x14ac:dyDescent="0.2">
      <c r="B144" s="15" t="s">
        <v>32</v>
      </c>
      <c r="C144" s="15"/>
      <c r="D144" s="15"/>
      <c r="E144" s="15"/>
      <c r="AD144" s="15" t="s">
        <v>17</v>
      </c>
      <c r="AE144" s="15"/>
      <c r="AF144" s="15"/>
      <c r="AG144" s="15"/>
      <c r="AH144" s="15"/>
      <c r="AI144" s="15"/>
      <c r="AJ144" s="15"/>
    </row>
    <row r="145" spans="2:36" ht="6" customHeight="1" x14ac:dyDescent="0.2">
      <c r="B145" s="15"/>
      <c r="C145" s="15"/>
      <c r="D145" s="15"/>
      <c r="E145" s="15"/>
      <c r="H145" s="16" t="s">
        <v>18</v>
      </c>
      <c r="I145" s="16"/>
      <c r="J145" s="16"/>
      <c r="K145" s="16"/>
      <c r="L145" s="16"/>
      <c r="M145" s="16"/>
      <c r="N145" s="16"/>
      <c r="O145" s="16"/>
      <c r="P145" s="16"/>
      <c r="Q145" s="16"/>
      <c r="R145" s="16"/>
      <c r="U145" s="16" t="s">
        <v>19</v>
      </c>
      <c r="V145" s="16"/>
      <c r="W145" s="16"/>
      <c r="X145" s="16"/>
      <c r="Y145" s="16"/>
      <c r="Z145" s="16"/>
      <c r="AD145" s="15"/>
      <c r="AE145" s="15"/>
      <c r="AF145" s="15"/>
      <c r="AG145" s="15"/>
      <c r="AH145" s="15"/>
      <c r="AI145" s="15"/>
      <c r="AJ145" s="15"/>
    </row>
    <row r="146" spans="2:36" ht="7.5" customHeight="1" x14ac:dyDescent="0.2">
      <c r="B146" s="15"/>
      <c r="C146" s="15"/>
      <c r="D146" s="15"/>
      <c r="E146" s="15"/>
      <c r="H146" s="16"/>
      <c r="I146" s="16"/>
      <c r="J146" s="16"/>
      <c r="K146" s="16"/>
      <c r="L146" s="16"/>
      <c r="M146" s="16"/>
      <c r="N146" s="16"/>
      <c r="O146" s="16"/>
      <c r="P146" s="16"/>
      <c r="Q146" s="16"/>
      <c r="R146" s="16"/>
      <c r="U146" s="16"/>
      <c r="V146" s="16"/>
      <c r="W146" s="16"/>
      <c r="X146" s="16"/>
      <c r="Y146" s="16"/>
      <c r="Z146" s="16"/>
      <c r="AD146" s="15"/>
      <c r="AE146" s="15"/>
      <c r="AF146" s="15"/>
      <c r="AG146" s="15"/>
      <c r="AH146" s="15"/>
      <c r="AI146" s="15"/>
      <c r="AJ146" s="15"/>
    </row>
    <row r="147" spans="2:36" ht="6.75" customHeight="1" x14ac:dyDescent="0.2">
      <c r="B147" s="15"/>
      <c r="C147" s="15"/>
      <c r="D147" s="15"/>
      <c r="E147" s="15"/>
      <c r="AD147" s="15"/>
      <c r="AE147" s="15"/>
      <c r="AF147" s="15"/>
      <c r="AG147" s="15"/>
      <c r="AH147" s="15"/>
      <c r="AI147" s="15"/>
      <c r="AJ147" s="15"/>
    </row>
    <row r="148" spans="2:36" x14ac:dyDescent="0.2">
      <c r="B148" s="20" t="s">
        <v>88</v>
      </c>
      <c r="C148" s="20"/>
      <c r="D148" s="20"/>
      <c r="F148" s="10" t="s">
        <v>89</v>
      </c>
      <c r="G148" s="10"/>
      <c r="H148" s="10"/>
      <c r="I148" s="10"/>
      <c r="J148" s="10"/>
      <c r="K148" s="10"/>
      <c r="L148" s="10"/>
      <c r="M148" s="10"/>
      <c r="N148" s="10"/>
      <c r="O148" s="10"/>
      <c r="P148" s="10"/>
      <c r="Q148" s="10"/>
      <c r="R148" s="10"/>
      <c r="S148" s="10"/>
      <c r="V148" s="4">
        <v>211</v>
      </c>
      <c r="X148" s="11" t="s">
        <v>84</v>
      </c>
      <c r="Y148" s="11"/>
      <c r="Z148" s="11"/>
      <c r="AA148" s="11"/>
      <c r="AF148" s="12" t="s">
        <v>100</v>
      </c>
      <c r="AG148" s="12"/>
      <c r="AH148" s="12"/>
      <c r="AI148" s="12"/>
      <c r="AJ148" s="12"/>
    </row>
    <row r="149" spans="2:36" ht="11.25" customHeight="1" x14ac:dyDescent="0.2">
      <c r="F149" s="10"/>
      <c r="G149" s="10"/>
      <c r="H149" s="10"/>
      <c r="I149" s="10"/>
      <c r="J149" s="10"/>
      <c r="K149" s="10"/>
      <c r="L149" s="10"/>
      <c r="M149" s="10"/>
      <c r="N149" s="10"/>
      <c r="O149" s="10"/>
      <c r="P149" s="10"/>
      <c r="Q149" s="10"/>
      <c r="R149" s="10"/>
      <c r="S149" s="10"/>
    </row>
    <row r="150" spans="2:36" x14ac:dyDescent="0.2">
      <c r="F150" s="13" t="s">
        <v>92</v>
      </c>
      <c r="G150" s="13"/>
      <c r="H150" s="13"/>
      <c r="I150" s="13"/>
      <c r="J150" s="13"/>
      <c r="L150" s="14" t="s">
        <v>93</v>
      </c>
      <c r="M150" s="14"/>
      <c r="N150" s="14"/>
      <c r="O150" s="14"/>
      <c r="P150" s="14"/>
      <c r="Q150" s="14"/>
      <c r="R150" s="14"/>
      <c r="S150" s="14"/>
      <c r="T150" s="14"/>
    </row>
    <row r="151" spans="2:36" x14ac:dyDescent="0.2">
      <c r="B151" s="20" t="s">
        <v>88</v>
      </c>
      <c r="C151" s="20"/>
      <c r="D151" s="20"/>
      <c r="F151" s="10" t="s">
        <v>89</v>
      </c>
      <c r="G151" s="10"/>
      <c r="H151" s="10"/>
      <c r="I151" s="10"/>
      <c r="J151" s="10"/>
      <c r="K151" s="10"/>
      <c r="L151" s="10"/>
      <c r="M151" s="10"/>
      <c r="N151" s="10"/>
      <c r="O151" s="10"/>
      <c r="P151" s="10"/>
      <c r="Q151" s="10"/>
      <c r="R151" s="10"/>
      <c r="S151" s="10"/>
      <c r="V151" s="4">
        <v>268</v>
      </c>
      <c r="X151" s="18" t="s">
        <v>101</v>
      </c>
      <c r="Y151" s="18"/>
      <c r="Z151" s="18"/>
      <c r="AA151" s="18"/>
      <c r="AF151" s="12" t="s">
        <v>102</v>
      </c>
      <c r="AG151" s="12"/>
      <c r="AH151" s="12"/>
      <c r="AI151" s="12"/>
      <c r="AJ151" s="12"/>
    </row>
    <row r="152" spans="2:36" ht="11.25" customHeight="1" x14ac:dyDescent="0.2">
      <c r="F152" s="10"/>
      <c r="G152" s="10"/>
      <c r="H152" s="10"/>
      <c r="I152" s="10"/>
      <c r="J152" s="10"/>
      <c r="K152" s="10"/>
      <c r="L152" s="10"/>
      <c r="M152" s="10"/>
      <c r="N152" s="10"/>
      <c r="O152" s="10"/>
      <c r="P152" s="10"/>
      <c r="Q152" s="10"/>
      <c r="R152" s="10"/>
      <c r="S152" s="10"/>
      <c r="X152" s="18"/>
      <c r="Y152" s="18"/>
      <c r="Z152" s="18"/>
      <c r="AA152" s="18"/>
    </row>
    <row r="153" spans="2:36" x14ac:dyDescent="0.2">
      <c r="F153" s="13" t="s">
        <v>92</v>
      </c>
      <c r="G153" s="13"/>
      <c r="H153" s="13"/>
      <c r="I153" s="13"/>
      <c r="J153" s="13"/>
      <c r="L153" s="14" t="s">
        <v>93</v>
      </c>
      <c r="M153" s="14"/>
      <c r="N153" s="14"/>
      <c r="O153" s="14"/>
      <c r="P153" s="14"/>
      <c r="Q153" s="14"/>
      <c r="R153" s="14"/>
      <c r="S153" s="14"/>
      <c r="T153" s="14"/>
    </row>
    <row r="154" spans="2:36" x14ac:dyDescent="0.2">
      <c r="B154" s="20" t="s">
        <v>88</v>
      </c>
      <c r="C154" s="20"/>
      <c r="D154" s="20"/>
      <c r="F154" s="10" t="s">
        <v>89</v>
      </c>
      <c r="G154" s="10"/>
      <c r="H154" s="10"/>
      <c r="I154" s="10"/>
      <c r="J154" s="10"/>
      <c r="K154" s="10"/>
      <c r="L154" s="10"/>
      <c r="M154" s="10"/>
      <c r="N154" s="10"/>
      <c r="O154" s="10"/>
      <c r="P154" s="10"/>
      <c r="Q154" s="10"/>
      <c r="R154" s="10"/>
      <c r="S154" s="10"/>
      <c r="V154" s="4">
        <v>292</v>
      </c>
      <c r="X154" s="18" t="s">
        <v>103</v>
      </c>
      <c r="Y154" s="18"/>
      <c r="Z154" s="18"/>
      <c r="AA154" s="18"/>
      <c r="AF154" s="12" t="s">
        <v>104</v>
      </c>
      <c r="AG154" s="12"/>
      <c r="AH154" s="12"/>
      <c r="AI154" s="12"/>
      <c r="AJ154" s="12"/>
    </row>
    <row r="155" spans="2:36" ht="11.25" customHeight="1" x14ac:dyDescent="0.2">
      <c r="F155" s="10"/>
      <c r="G155" s="10"/>
      <c r="H155" s="10"/>
      <c r="I155" s="10"/>
      <c r="J155" s="10"/>
      <c r="K155" s="10"/>
      <c r="L155" s="10"/>
      <c r="M155" s="10"/>
      <c r="N155" s="10"/>
      <c r="O155" s="10"/>
      <c r="P155" s="10"/>
      <c r="Q155" s="10"/>
      <c r="R155" s="10"/>
      <c r="S155" s="10"/>
      <c r="X155" s="18"/>
      <c r="Y155" s="18"/>
      <c r="Z155" s="18"/>
      <c r="AA155" s="18"/>
    </row>
    <row r="156" spans="2:36" x14ac:dyDescent="0.2">
      <c r="F156" s="13" t="s">
        <v>92</v>
      </c>
      <c r="G156" s="13"/>
      <c r="H156" s="13"/>
      <c r="I156" s="13"/>
      <c r="J156" s="13"/>
      <c r="L156" s="14" t="s">
        <v>93</v>
      </c>
      <c r="M156" s="14"/>
      <c r="N156" s="14"/>
      <c r="O156" s="14"/>
      <c r="P156" s="14"/>
      <c r="Q156" s="14"/>
      <c r="R156" s="14"/>
      <c r="S156" s="14"/>
      <c r="T156" s="14"/>
    </row>
    <row r="157" spans="2:36" x14ac:dyDescent="0.2">
      <c r="B157" s="20" t="s">
        <v>105</v>
      </c>
      <c r="C157" s="20"/>
      <c r="D157" s="20"/>
      <c r="F157" s="10" t="s">
        <v>106</v>
      </c>
      <c r="G157" s="10"/>
      <c r="H157" s="10"/>
      <c r="I157" s="10"/>
      <c r="J157" s="10"/>
      <c r="K157" s="10"/>
      <c r="L157" s="10"/>
      <c r="M157" s="10"/>
      <c r="N157" s="10"/>
      <c r="O157" s="10"/>
      <c r="P157" s="10"/>
      <c r="Q157" s="10"/>
      <c r="R157" s="10"/>
      <c r="S157" s="10"/>
      <c r="V157" s="4">
        <v>122</v>
      </c>
      <c r="X157" s="18" t="s">
        <v>35</v>
      </c>
      <c r="Y157" s="18"/>
      <c r="Z157" s="18"/>
      <c r="AA157" s="18"/>
      <c r="AF157" s="12" t="s">
        <v>107</v>
      </c>
      <c r="AG157" s="12"/>
      <c r="AH157" s="12"/>
      <c r="AI157" s="12"/>
      <c r="AJ157" s="12"/>
    </row>
    <row r="158" spans="2:36" ht="11.25" customHeight="1" x14ac:dyDescent="0.2">
      <c r="F158" s="10"/>
      <c r="G158" s="10"/>
      <c r="H158" s="10"/>
      <c r="I158" s="10"/>
      <c r="J158" s="10"/>
      <c r="K158" s="10"/>
      <c r="L158" s="10"/>
      <c r="M158" s="10"/>
      <c r="N158" s="10"/>
      <c r="O158" s="10"/>
      <c r="P158" s="10"/>
      <c r="Q158" s="10"/>
      <c r="R158" s="10"/>
      <c r="S158" s="10"/>
      <c r="X158" s="18"/>
      <c r="Y158" s="18"/>
      <c r="Z158" s="18"/>
      <c r="AA158" s="18"/>
    </row>
    <row r="159" spans="2:36" ht="12" customHeight="1" x14ac:dyDescent="0.2">
      <c r="F159" s="10"/>
      <c r="G159" s="10"/>
      <c r="H159" s="10"/>
      <c r="I159" s="10"/>
      <c r="J159" s="10"/>
      <c r="K159" s="10"/>
      <c r="L159" s="10"/>
      <c r="M159" s="10"/>
      <c r="N159" s="10"/>
      <c r="O159" s="10"/>
      <c r="P159" s="10"/>
      <c r="Q159" s="10"/>
      <c r="R159" s="10"/>
      <c r="S159" s="10"/>
    </row>
    <row r="160" spans="2:36" ht="12" customHeight="1" x14ac:dyDescent="0.2">
      <c r="F160" s="10"/>
      <c r="G160" s="10"/>
      <c r="H160" s="10"/>
      <c r="I160" s="10"/>
      <c r="J160" s="10"/>
      <c r="K160" s="10"/>
      <c r="L160" s="10"/>
      <c r="M160" s="10"/>
      <c r="N160" s="10"/>
      <c r="O160" s="10"/>
      <c r="P160" s="10"/>
      <c r="Q160" s="10"/>
      <c r="R160" s="10"/>
      <c r="S160" s="10"/>
    </row>
    <row r="161" spans="2:36" x14ac:dyDescent="0.2">
      <c r="F161" s="13" t="s">
        <v>37</v>
      </c>
      <c r="G161" s="13"/>
      <c r="H161" s="13"/>
      <c r="I161" s="13"/>
      <c r="J161" s="13"/>
      <c r="L161" s="14" t="s">
        <v>38</v>
      </c>
      <c r="M161" s="14"/>
      <c r="N161" s="14"/>
      <c r="O161" s="14"/>
      <c r="P161" s="14"/>
      <c r="Q161" s="14"/>
      <c r="R161" s="14"/>
      <c r="S161" s="14"/>
      <c r="T161" s="14"/>
    </row>
    <row r="162" spans="2:36" x14ac:dyDescent="0.2">
      <c r="B162" s="20" t="s">
        <v>108</v>
      </c>
      <c r="C162" s="20"/>
      <c r="D162" s="20"/>
      <c r="F162" s="10" t="s">
        <v>109</v>
      </c>
      <c r="G162" s="10"/>
      <c r="H162" s="10"/>
      <c r="I162" s="10"/>
      <c r="J162" s="10"/>
      <c r="K162" s="10"/>
      <c r="L162" s="10"/>
      <c r="M162" s="10"/>
      <c r="N162" s="10"/>
      <c r="O162" s="10"/>
      <c r="P162" s="10"/>
      <c r="Q162" s="10"/>
      <c r="R162" s="10"/>
      <c r="S162" s="10"/>
      <c r="V162" s="4">
        <v>261</v>
      </c>
      <c r="X162" s="11" t="s">
        <v>110</v>
      </c>
      <c r="Y162" s="11"/>
      <c r="Z162" s="11"/>
      <c r="AA162" s="11"/>
      <c r="AF162" s="12" t="s">
        <v>111</v>
      </c>
      <c r="AG162" s="12"/>
      <c r="AH162" s="12"/>
      <c r="AI162" s="12"/>
      <c r="AJ162" s="12"/>
    </row>
    <row r="163" spans="2:36" ht="11.25" customHeight="1" x14ac:dyDescent="0.2">
      <c r="F163" s="10"/>
      <c r="G163" s="10"/>
      <c r="H163" s="10"/>
      <c r="I163" s="10"/>
      <c r="J163" s="10"/>
      <c r="K163" s="10"/>
      <c r="L163" s="10"/>
      <c r="M163" s="10"/>
      <c r="N163" s="10"/>
      <c r="O163" s="10"/>
      <c r="P163" s="10"/>
      <c r="Q163" s="10"/>
      <c r="R163" s="10"/>
      <c r="S163" s="10"/>
    </row>
    <row r="164" spans="2:36" ht="12" customHeight="1" x14ac:dyDescent="0.2">
      <c r="F164" s="10"/>
      <c r="G164" s="10"/>
      <c r="H164" s="10"/>
      <c r="I164" s="10"/>
      <c r="J164" s="10"/>
      <c r="K164" s="10"/>
      <c r="L164" s="10"/>
      <c r="M164" s="10"/>
      <c r="N164" s="10"/>
      <c r="O164" s="10"/>
      <c r="P164" s="10"/>
      <c r="Q164" s="10"/>
      <c r="R164" s="10"/>
      <c r="S164" s="10"/>
    </row>
    <row r="165" spans="2:36" ht="12" customHeight="1" x14ac:dyDescent="0.2">
      <c r="F165" s="10"/>
      <c r="G165" s="10"/>
      <c r="H165" s="10"/>
      <c r="I165" s="10"/>
      <c r="J165" s="10"/>
      <c r="K165" s="10"/>
      <c r="L165" s="10"/>
      <c r="M165" s="10"/>
      <c r="N165" s="10"/>
      <c r="O165" s="10"/>
      <c r="P165" s="10"/>
      <c r="Q165" s="10"/>
      <c r="R165" s="10"/>
      <c r="S165" s="10"/>
    </row>
    <row r="166" spans="2:36" x14ac:dyDescent="0.2">
      <c r="F166" s="13" t="s">
        <v>112</v>
      </c>
      <c r="G166" s="13"/>
      <c r="H166" s="13"/>
      <c r="I166" s="13"/>
      <c r="J166" s="13"/>
      <c r="L166" s="14" t="s">
        <v>113</v>
      </c>
      <c r="M166" s="14"/>
      <c r="N166" s="14"/>
      <c r="O166" s="14"/>
      <c r="P166" s="14"/>
      <c r="Q166" s="14"/>
      <c r="R166" s="14"/>
      <c r="S166" s="14"/>
      <c r="T166" s="14"/>
    </row>
    <row r="167" spans="2:36" x14ac:dyDescent="0.2">
      <c r="B167" s="20" t="s">
        <v>114</v>
      </c>
      <c r="C167" s="20"/>
      <c r="D167" s="20"/>
      <c r="F167" s="10" t="s">
        <v>115</v>
      </c>
      <c r="G167" s="10"/>
      <c r="H167" s="10"/>
      <c r="I167" s="10"/>
      <c r="J167" s="10"/>
      <c r="K167" s="10"/>
      <c r="L167" s="10"/>
      <c r="M167" s="10"/>
      <c r="N167" s="10"/>
      <c r="O167" s="10"/>
      <c r="P167" s="10"/>
      <c r="Q167" s="10"/>
      <c r="R167" s="10"/>
      <c r="S167" s="10"/>
      <c r="V167" s="4">
        <v>165</v>
      </c>
      <c r="X167" s="18" t="s">
        <v>75</v>
      </c>
      <c r="Y167" s="18"/>
      <c r="Z167" s="18"/>
      <c r="AA167" s="18"/>
      <c r="AF167" s="12" t="s">
        <v>116</v>
      </c>
      <c r="AG167" s="12"/>
      <c r="AH167" s="12"/>
      <c r="AI167" s="12"/>
      <c r="AJ167" s="12"/>
    </row>
    <row r="168" spans="2:36" ht="11.25" customHeight="1" x14ac:dyDescent="0.2">
      <c r="F168" s="10"/>
      <c r="G168" s="10"/>
      <c r="H168" s="10"/>
      <c r="I168" s="10"/>
      <c r="J168" s="10"/>
      <c r="K168" s="10"/>
      <c r="L168" s="10"/>
      <c r="M168" s="10"/>
      <c r="N168" s="10"/>
      <c r="O168" s="10"/>
      <c r="P168" s="10"/>
      <c r="Q168" s="10"/>
      <c r="R168" s="10"/>
      <c r="S168" s="10"/>
      <c r="X168" s="18"/>
      <c r="Y168" s="18"/>
      <c r="Z168" s="18"/>
      <c r="AA168" s="18"/>
    </row>
    <row r="169" spans="2:36" ht="12" customHeight="1" x14ac:dyDescent="0.2">
      <c r="F169" s="10"/>
      <c r="G169" s="10"/>
      <c r="H169" s="10"/>
      <c r="I169" s="10"/>
      <c r="J169" s="10"/>
      <c r="K169" s="10"/>
      <c r="L169" s="10"/>
      <c r="M169" s="10"/>
      <c r="N169" s="10"/>
      <c r="O169" s="10"/>
      <c r="P169" s="10"/>
      <c r="Q169" s="10"/>
      <c r="R169" s="10"/>
      <c r="S169" s="10"/>
    </row>
    <row r="170" spans="2:36" x14ac:dyDescent="0.2">
      <c r="F170" s="13" t="s">
        <v>71</v>
      </c>
      <c r="G170" s="13"/>
      <c r="H170" s="13"/>
      <c r="I170" s="13"/>
      <c r="J170" s="13"/>
      <c r="L170" s="14" t="s">
        <v>72</v>
      </c>
      <c r="M170" s="14"/>
      <c r="N170" s="14"/>
      <c r="O170" s="14"/>
      <c r="P170" s="14"/>
      <c r="Q170" s="14"/>
      <c r="R170" s="14"/>
      <c r="S170" s="14"/>
      <c r="T170" s="14"/>
    </row>
    <row r="171" spans="2:36" x14ac:dyDescent="0.2">
      <c r="B171" s="20" t="s">
        <v>117</v>
      </c>
      <c r="C171" s="20"/>
      <c r="D171" s="20"/>
      <c r="F171" s="10" t="s">
        <v>118</v>
      </c>
      <c r="G171" s="10"/>
      <c r="H171" s="10"/>
      <c r="I171" s="10"/>
      <c r="J171" s="10"/>
      <c r="K171" s="10"/>
      <c r="L171" s="10"/>
      <c r="M171" s="10"/>
      <c r="N171" s="10"/>
      <c r="O171" s="10"/>
      <c r="P171" s="10"/>
      <c r="Q171" s="10"/>
      <c r="R171" s="10"/>
      <c r="S171" s="10"/>
      <c r="V171" s="4">
        <v>165</v>
      </c>
      <c r="X171" s="18" t="s">
        <v>75</v>
      </c>
      <c r="Y171" s="18"/>
      <c r="Z171" s="18"/>
      <c r="AA171" s="18"/>
      <c r="AF171" s="12" t="s">
        <v>119</v>
      </c>
      <c r="AG171" s="12"/>
      <c r="AH171" s="12"/>
      <c r="AI171" s="12"/>
      <c r="AJ171" s="12"/>
    </row>
    <row r="172" spans="2:36" ht="11.25" customHeight="1" x14ac:dyDescent="0.2">
      <c r="F172" s="10"/>
      <c r="G172" s="10"/>
      <c r="H172" s="10"/>
      <c r="I172" s="10"/>
      <c r="J172" s="10"/>
      <c r="K172" s="10"/>
      <c r="L172" s="10"/>
      <c r="M172" s="10"/>
      <c r="N172" s="10"/>
      <c r="O172" s="10"/>
      <c r="P172" s="10"/>
      <c r="Q172" s="10"/>
      <c r="R172" s="10"/>
      <c r="S172" s="10"/>
      <c r="X172" s="18"/>
      <c r="Y172" s="18"/>
      <c r="Z172" s="18"/>
      <c r="AA172" s="18"/>
    </row>
    <row r="173" spans="2:36" ht="12" customHeight="1" x14ac:dyDescent="0.2">
      <c r="F173" s="10"/>
      <c r="G173" s="10"/>
      <c r="H173" s="10"/>
      <c r="I173" s="10"/>
      <c r="J173" s="10"/>
      <c r="K173" s="10"/>
      <c r="L173" s="10"/>
      <c r="M173" s="10"/>
      <c r="N173" s="10"/>
      <c r="O173" s="10"/>
      <c r="P173" s="10"/>
      <c r="Q173" s="10"/>
      <c r="R173" s="10"/>
      <c r="S173" s="10"/>
    </row>
    <row r="174" spans="2:36" x14ac:dyDescent="0.2">
      <c r="F174" s="13" t="s">
        <v>71</v>
      </c>
      <c r="G174" s="13"/>
      <c r="H174" s="13"/>
      <c r="I174" s="13"/>
      <c r="J174" s="13"/>
      <c r="L174" s="14" t="s">
        <v>72</v>
      </c>
      <c r="M174" s="14"/>
      <c r="N174" s="14"/>
      <c r="O174" s="14"/>
      <c r="P174" s="14"/>
      <c r="Q174" s="14"/>
      <c r="R174" s="14"/>
      <c r="S174" s="14"/>
      <c r="T174" s="14"/>
    </row>
    <row r="175" spans="2:36" x14ac:dyDescent="0.2">
      <c r="B175" s="20" t="s">
        <v>120</v>
      </c>
      <c r="C175" s="20"/>
      <c r="D175" s="20"/>
      <c r="F175" s="10" t="s">
        <v>121</v>
      </c>
      <c r="G175" s="10"/>
      <c r="H175" s="10"/>
      <c r="I175" s="10"/>
      <c r="J175" s="10"/>
      <c r="K175" s="10"/>
      <c r="L175" s="10"/>
      <c r="M175" s="10"/>
      <c r="N175" s="10"/>
      <c r="O175" s="10"/>
      <c r="P175" s="10"/>
      <c r="Q175" s="10"/>
      <c r="R175" s="10"/>
      <c r="S175" s="10"/>
      <c r="V175" s="4">
        <v>165</v>
      </c>
      <c r="X175" s="18" t="s">
        <v>75</v>
      </c>
      <c r="Y175" s="18"/>
      <c r="Z175" s="18"/>
      <c r="AA175" s="18"/>
      <c r="AF175" s="12" t="s">
        <v>122</v>
      </c>
      <c r="AG175" s="12"/>
      <c r="AH175" s="12"/>
      <c r="AI175" s="12"/>
      <c r="AJ175" s="12"/>
    </row>
    <row r="176" spans="2:36" ht="11.25" customHeight="1" x14ac:dyDescent="0.2">
      <c r="F176" s="10"/>
      <c r="G176" s="10"/>
      <c r="H176" s="10"/>
      <c r="I176" s="10"/>
      <c r="J176" s="10"/>
      <c r="K176" s="10"/>
      <c r="L176" s="10"/>
      <c r="M176" s="10"/>
      <c r="N176" s="10"/>
      <c r="O176" s="10"/>
      <c r="P176" s="10"/>
      <c r="Q176" s="10"/>
      <c r="R176" s="10"/>
      <c r="S176" s="10"/>
      <c r="X176" s="18"/>
      <c r="Y176" s="18"/>
      <c r="Z176" s="18"/>
      <c r="AA176" s="18"/>
    </row>
    <row r="177" spans="2:37" ht="12" customHeight="1" x14ac:dyDescent="0.2">
      <c r="F177" s="10"/>
      <c r="G177" s="10"/>
      <c r="H177" s="10"/>
      <c r="I177" s="10"/>
      <c r="J177" s="10"/>
      <c r="K177" s="10"/>
      <c r="L177" s="10"/>
      <c r="M177" s="10"/>
      <c r="N177" s="10"/>
      <c r="O177" s="10"/>
      <c r="P177" s="10"/>
      <c r="Q177" s="10"/>
      <c r="R177" s="10"/>
      <c r="S177" s="10"/>
    </row>
    <row r="178" spans="2:37" x14ac:dyDescent="0.2">
      <c r="F178" s="13" t="s">
        <v>71</v>
      </c>
      <c r="G178" s="13"/>
      <c r="H178" s="13"/>
      <c r="I178" s="13"/>
      <c r="J178" s="13"/>
      <c r="L178" s="14" t="s">
        <v>72</v>
      </c>
      <c r="M178" s="14"/>
      <c r="N178" s="14"/>
      <c r="O178" s="14"/>
      <c r="P178" s="14"/>
      <c r="Q178" s="14"/>
      <c r="R178" s="14"/>
      <c r="S178" s="14"/>
      <c r="T178" s="14"/>
    </row>
    <row r="179" spans="2:37" x14ac:dyDescent="0.2">
      <c r="B179" s="20" t="s">
        <v>123</v>
      </c>
      <c r="C179" s="20"/>
      <c r="D179" s="20"/>
      <c r="F179" s="10" t="s">
        <v>124</v>
      </c>
      <c r="G179" s="10"/>
      <c r="H179" s="10"/>
      <c r="I179" s="10"/>
      <c r="J179" s="10"/>
      <c r="K179" s="10"/>
      <c r="L179" s="10"/>
      <c r="M179" s="10"/>
      <c r="N179" s="10"/>
      <c r="O179" s="10"/>
      <c r="P179" s="10"/>
      <c r="Q179" s="10"/>
      <c r="R179" s="10"/>
      <c r="S179" s="10"/>
      <c r="V179" s="4">
        <v>324</v>
      </c>
      <c r="X179" s="18" t="s">
        <v>125</v>
      </c>
      <c r="Y179" s="18"/>
      <c r="Z179" s="18"/>
      <c r="AA179" s="18"/>
      <c r="AF179" s="12" t="s">
        <v>126</v>
      </c>
      <c r="AG179" s="12"/>
      <c r="AH179" s="12"/>
      <c r="AI179" s="12"/>
      <c r="AJ179" s="12"/>
    </row>
    <row r="180" spans="2:37" ht="11.25" customHeight="1" x14ac:dyDescent="0.2">
      <c r="F180" s="10"/>
      <c r="G180" s="10"/>
      <c r="H180" s="10"/>
      <c r="I180" s="10"/>
      <c r="J180" s="10"/>
      <c r="K180" s="10"/>
      <c r="L180" s="10"/>
      <c r="M180" s="10"/>
      <c r="N180" s="10"/>
      <c r="O180" s="10"/>
      <c r="P180" s="10"/>
      <c r="Q180" s="10"/>
      <c r="R180" s="10"/>
      <c r="S180" s="10"/>
      <c r="X180" s="18"/>
      <c r="Y180" s="18"/>
      <c r="Z180" s="18"/>
      <c r="AA180" s="18"/>
    </row>
    <row r="181" spans="2:37" ht="12" customHeight="1" x14ac:dyDescent="0.2">
      <c r="F181" s="10"/>
      <c r="G181" s="10"/>
      <c r="H181" s="10"/>
      <c r="I181" s="10"/>
      <c r="J181" s="10"/>
      <c r="K181" s="10"/>
      <c r="L181" s="10"/>
      <c r="M181" s="10"/>
      <c r="N181" s="10"/>
      <c r="O181" s="10"/>
      <c r="P181" s="10"/>
      <c r="Q181" s="10"/>
      <c r="R181" s="10"/>
      <c r="S181" s="10"/>
    </row>
    <row r="182" spans="2:37" ht="12" customHeight="1" x14ac:dyDescent="0.2">
      <c r="F182" s="10"/>
      <c r="G182" s="10"/>
      <c r="H182" s="10"/>
      <c r="I182" s="10"/>
      <c r="J182" s="10"/>
      <c r="K182" s="10"/>
      <c r="L182" s="10"/>
      <c r="M182" s="10"/>
      <c r="N182" s="10"/>
      <c r="O182" s="10"/>
      <c r="P182" s="10"/>
      <c r="Q182" s="10"/>
      <c r="R182" s="10"/>
      <c r="S182" s="10"/>
    </row>
    <row r="183" spans="2:37" x14ac:dyDescent="0.2">
      <c r="F183" s="13" t="s">
        <v>127</v>
      </c>
      <c r="G183" s="13"/>
      <c r="H183" s="13"/>
      <c r="I183" s="13"/>
      <c r="J183" s="13"/>
      <c r="L183" s="14" t="s">
        <v>128</v>
      </c>
      <c r="M183" s="14"/>
      <c r="N183" s="14"/>
      <c r="O183" s="14"/>
      <c r="P183" s="14"/>
      <c r="Q183" s="14"/>
      <c r="R183" s="14"/>
      <c r="S183" s="14"/>
      <c r="T183" s="14"/>
    </row>
    <row r="184" spans="2:37" ht="14.25" customHeight="1" x14ac:dyDescent="0.2">
      <c r="B184" s="8" t="s">
        <v>12</v>
      </c>
      <c r="C184" s="8"/>
      <c r="D184" s="8"/>
      <c r="J184" s="9" t="s">
        <v>13</v>
      </c>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6" customHeight="1" x14ac:dyDescent="0.2"/>
    <row r="186" spans="2:37" x14ac:dyDescent="0.2">
      <c r="C186" s="6" t="s">
        <v>14</v>
      </c>
      <c r="D186" s="6"/>
      <c r="E186" s="6"/>
      <c r="F186" s="6"/>
      <c r="G186" s="6"/>
      <c r="H186" s="6"/>
      <c r="J186" s="17" t="s">
        <v>31</v>
      </c>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row>
    <row r="187" spans="2:37" ht="6.75" customHeight="1" x14ac:dyDescent="0.2">
      <c r="B187" s="15" t="s">
        <v>32</v>
      </c>
      <c r="C187" s="15"/>
      <c r="D187" s="15"/>
      <c r="E187" s="15"/>
      <c r="AD187" s="15" t="s">
        <v>17</v>
      </c>
      <c r="AE187" s="15"/>
      <c r="AF187" s="15"/>
      <c r="AG187" s="15"/>
      <c r="AH187" s="15"/>
      <c r="AI187" s="15"/>
      <c r="AJ187" s="15"/>
    </row>
    <row r="188" spans="2:37" ht="6" customHeight="1" x14ac:dyDescent="0.2">
      <c r="B188" s="15"/>
      <c r="C188" s="15"/>
      <c r="D188" s="15"/>
      <c r="E188" s="15"/>
      <c r="H188" s="16" t="s">
        <v>18</v>
      </c>
      <c r="I188" s="16"/>
      <c r="J188" s="16"/>
      <c r="K188" s="16"/>
      <c r="L188" s="16"/>
      <c r="M188" s="16"/>
      <c r="N188" s="16"/>
      <c r="O188" s="16"/>
      <c r="P188" s="16"/>
      <c r="Q188" s="16"/>
      <c r="R188" s="16"/>
      <c r="U188" s="16" t="s">
        <v>19</v>
      </c>
      <c r="V188" s="16"/>
      <c r="W188" s="16"/>
      <c r="X188" s="16"/>
      <c r="Y188" s="16"/>
      <c r="Z188" s="16"/>
      <c r="AD188" s="15"/>
      <c r="AE188" s="15"/>
      <c r="AF188" s="15"/>
      <c r="AG188" s="15"/>
      <c r="AH188" s="15"/>
      <c r="AI188" s="15"/>
      <c r="AJ188" s="15"/>
    </row>
    <row r="189" spans="2:37" ht="7.5" customHeight="1" x14ac:dyDescent="0.2">
      <c r="B189" s="15"/>
      <c r="C189" s="15"/>
      <c r="D189" s="15"/>
      <c r="E189" s="15"/>
      <c r="H189" s="16"/>
      <c r="I189" s="16"/>
      <c r="J189" s="16"/>
      <c r="K189" s="16"/>
      <c r="L189" s="16"/>
      <c r="M189" s="16"/>
      <c r="N189" s="16"/>
      <c r="O189" s="16"/>
      <c r="P189" s="16"/>
      <c r="Q189" s="16"/>
      <c r="R189" s="16"/>
      <c r="U189" s="16"/>
      <c r="V189" s="16"/>
      <c r="W189" s="16"/>
      <c r="X189" s="16"/>
      <c r="Y189" s="16"/>
      <c r="Z189" s="16"/>
      <c r="AD189" s="15"/>
      <c r="AE189" s="15"/>
      <c r="AF189" s="15"/>
      <c r="AG189" s="15"/>
      <c r="AH189" s="15"/>
      <c r="AI189" s="15"/>
      <c r="AJ189" s="15"/>
    </row>
    <row r="190" spans="2:37" ht="6.75" customHeight="1" x14ac:dyDescent="0.2">
      <c r="B190" s="15"/>
      <c r="C190" s="15"/>
      <c r="D190" s="15"/>
      <c r="E190" s="15"/>
      <c r="AD190" s="15"/>
      <c r="AE190" s="15"/>
      <c r="AF190" s="15"/>
      <c r="AG190" s="15"/>
      <c r="AH190" s="15"/>
      <c r="AI190" s="15"/>
      <c r="AJ190" s="15"/>
    </row>
    <row r="191" spans="2:37" x14ac:dyDescent="0.2">
      <c r="B191" s="20" t="s">
        <v>129</v>
      </c>
      <c r="C191" s="20"/>
      <c r="D191" s="20"/>
      <c r="F191" s="10" t="s">
        <v>130</v>
      </c>
      <c r="G191" s="10"/>
      <c r="H191" s="10"/>
      <c r="I191" s="10"/>
      <c r="J191" s="10"/>
      <c r="K191" s="10"/>
      <c r="L191" s="10"/>
      <c r="M191" s="10"/>
      <c r="N191" s="10"/>
      <c r="O191" s="10"/>
      <c r="P191" s="10"/>
      <c r="Q191" s="10"/>
      <c r="R191" s="10"/>
      <c r="S191" s="10"/>
      <c r="V191" s="4">
        <v>293</v>
      </c>
      <c r="X191" s="11" t="s">
        <v>131</v>
      </c>
      <c r="Y191" s="11"/>
      <c r="Z191" s="11"/>
      <c r="AA191" s="11"/>
      <c r="AF191" s="12" t="s">
        <v>132</v>
      </c>
      <c r="AG191" s="12"/>
      <c r="AH191" s="12"/>
      <c r="AI191" s="12"/>
      <c r="AJ191" s="12"/>
    </row>
    <row r="192" spans="2:37" ht="11.25" customHeight="1" x14ac:dyDescent="0.2">
      <c r="F192" s="10"/>
      <c r="G192" s="10"/>
      <c r="H192" s="10"/>
      <c r="I192" s="10"/>
      <c r="J192" s="10"/>
      <c r="K192" s="10"/>
      <c r="L192" s="10"/>
      <c r="M192" s="10"/>
      <c r="N192" s="10"/>
      <c r="O192" s="10"/>
      <c r="P192" s="10"/>
      <c r="Q192" s="10"/>
      <c r="R192" s="10"/>
      <c r="S192" s="10"/>
    </row>
    <row r="193" spans="2:36" x14ac:dyDescent="0.2">
      <c r="F193" s="13" t="s">
        <v>133</v>
      </c>
      <c r="G193" s="13"/>
      <c r="H193" s="13"/>
      <c r="I193" s="13"/>
      <c r="J193" s="13"/>
      <c r="L193" s="14" t="s">
        <v>134</v>
      </c>
      <c r="M193" s="14"/>
      <c r="N193" s="14"/>
      <c r="O193" s="14"/>
      <c r="P193" s="14"/>
      <c r="Q193" s="14"/>
      <c r="R193" s="14"/>
      <c r="S193" s="14"/>
      <c r="T193" s="14"/>
    </row>
    <row r="194" spans="2:36" x14ac:dyDescent="0.2">
      <c r="V194" s="4">
        <v>293</v>
      </c>
      <c r="X194" s="11" t="s">
        <v>131</v>
      </c>
      <c r="Y194" s="11"/>
      <c r="Z194" s="11"/>
      <c r="AA194" s="11"/>
    </row>
    <row r="195" spans="2:36" ht="11.25" customHeight="1" x14ac:dyDescent="0.2"/>
    <row r="196" spans="2:36" x14ac:dyDescent="0.2">
      <c r="V196" s="4">
        <v>293</v>
      </c>
      <c r="X196" s="11" t="s">
        <v>131</v>
      </c>
      <c r="Y196" s="11"/>
      <c r="Z196" s="11"/>
      <c r="AA196" s="11"/>
    </row>
    <row r="197" spans="2:36" ht="11.25" customHeight="1" x14ac:dyDescent="0.2"/>
    <row r="198" spans="2:36" x14ac:dyDescent="0.2">
      <c r="V198" s="4">
        <v>293</v>
      </c>
      <c r="X198" s="11" t="s">
        <v>131</v>
      </c>
      <c r="Y198" s="11"/>
      <c r="Z198" s="11"/>
      <c r="AA198" s="11"/>
    </row>
    <row r="199" spans="2:36" ht="11.25" customHeight="1" x14ac:dyDescent="0.2"/>
    <row r="200" spans="2:36" x14ac:dyDescent="0.2">
      <c r="B200" s="20" t="s">
        <v>129</v>
      </c>
      <c r="C200" s="20"/>
      <c r="D200" s="20"/>
      <c r="F200" s="10" t="s">
        <v>130</v>
      </c>
      <c r="G200" s="10"/>
      <c r="H200" s="10"/>
      <c r="I200" s="10"/>
      <c r="J200" s="10"/>
      <c r="K200" s="10"/>
      <c r="L200" s="10"/>
      <c r="M200" s="10"/>
      <c r="N200" s="10"/>
      <c r="O200" s="10"/>
      <c r="P200" s="10"/>
      <c r="Q200" s="10"/>
      <c r="R200" s="10"/>
      <c r="S200" s="10"/>
      <c r="V200" s="4">
        <v>286</v>
      </c>
      <c r="X200" s="11" t="s">
        <v>135</v>
      </c>
      <c r="Y200" s="11"/>
      <c r="Z200" s="11"/>
      <c r="AA200" s="11"/>
      <c r="AF200" s="12" t="s">
        <v>136</v>
      </c>
      <c r="AG200" s="12"/>
      <c r="AH200" s="12"/>
      <c r="AI200" s="12"/>
      <c r="AJ200" s="12"/>
    </row>
    <row r="201" spans="2:36" ht="11.25" customHeight="1" x14ac:dyDescent="0.2">
      <c r="F201" s="10"/>
      <c r="G201" s="10"/>
      <c r="H201" s="10"/>
      <c r="I201" s="10"/>
      <c r="J201" s="10"/>
      <c r="K201" s="10"/>
      <c r="L201" s="10"/>
      <c r="M201" s="10"/>
      <c r="N201" s="10"/>
      <c r="O201" s="10"/>
      <c r="P201" s="10"/>
      <c r="Q201" s="10"/>
      <c r="R201" s="10"/>
      <c r="S201" s="10"/>
    </row>
    <row r="202" spans="2:36" x14ac:dyDescent="0.2">
      <c r="F202" s="13" t="s">
        <v>133</v>
      </c>
      <c r="G202" s="13"/>
      <c r="H202" s="13"/>
      <c r="I202" s="13"/>
      <c r="J202" s="13"/>
      <c r="L202" s="14" t="s">
        <v>134</v>
      </c>
      <c r="M202" s="14"/>
      <c r="N202" s="14"/>
      <c r="O202" s="14"/>
      <c r="P202" s="14"/>
      <c r="Q202" s="14"/>
      <c r="R202" s="14"/>
      <c r="S202" s="14"/>
      <c r="T202" s="14"/>
    </row>
    <row r="203" spans="2:36" x14ac:dyDescent="0.2">
      <c r="B203" s="20" t="s">
        <v>129</v>
      </c>
      <c r="C203" s="20"/>
      <c r="D203" s="20"/>
      <c r="F203" s="10" t="s">
        <v>130</v>
      </c>
      <c r="G203" s="10"/>
      <c r="H203" s="10"/>
      <c r="I203" s="10"/>
      <c r="J203" s="10"/>
      <c r="K203" s="10"/>
      <c r="L203" s="10"/>
      <c r="M203" s="10"/>
      <c r="N203" s="10"/>
      <c r="O203" s="10"/>
      <c r="P203" s="10"/>
      <c r="Q203" s="10"/>
      <c r="R203" s="10"/>
      <c r="S203" s="10"/>
      <c r="V203" s="4">
        <v>244</v>
      </c>
      <c r="X203" s="11" t="s">
        <v>137</v>
      </c>
      <c r="Y203" s="11"/>
      <c r="Z203" s="11"/>
      <c r="AA203" s="11"/>
      <c r="AF203" s="12" t="s">
        <v>138</v>
      </c>
      <c r="AG203" s="12"/>
      <c r="AH203" s="12"/>
      <c r="AI203" s="12"/>
      <c r="AJ203" s="12"/>
    </row>
    <row r="204" spans="2:36" ht="11.25" customHeight="1" x14ac:dyDescent="0.2">
      <c r="F204" s="10"/>
      <c r="G204" s="10"/>
      <c r="H204" s="10"/>
      <c r="I204" s="10"/>
      <c r="J204" s="10"/>
      <c r="K204" s="10"/>
      <c r="L204" s="10"/>
      <c r="M204" s="10"/>
      <c r="N204" s="10"/>
      <c r="O204" s="10"/>
      <c r="P204" s="10"/>
      <c r="Q204" s="10"/>
      <c r="R204" s="10"/>
      <c r="S204" s="10"/>
    </row>
    <row r="205" spans="2:36" x14ac:dyDescent="0.2">
      <c r="F205" s="13" t="s">
        <v>133</v>
      </c>
      <c r="G205" s="13"/>
      <c r="H205" s="13"/>
      <c r="I205" s="13"/>
      <c r="J205" s="13"/>
      <c r="L205" s="14" t="s">
        <v>134</v>
      </c>
      <c r="M205" s="14"/>
      <c r="N205" s="14"/>
      <c r="O205" s="14"/>
      <c r="P205" s="14"/>
      <c r="Q205" s="14"/>
      <c r="R205" s="14"/>
      <c r="S205" s="14"/>
      <c r="T205" s="14"/>
    </row>
    <row r="206" spans="2:36" x14ac:dyDescent="0.2">
      <c r="V206" s="4">
        <v>244</v>
      </c>
      <c r="X206" s="11" t="s">
        <v>137</v>
      </c>
      <c r="Y206" s="11"/>
      <c r="Z206" s="11"/>
      <c r="AA206" s="11"/>
    </row>
    <row r="207" spans="2:36" ht="11.25" customHeight="1" x14ac:dyDescent="0.2"/>
    <row r="208" spans="2:36" x14ac:dyDescent="0.2">
      <c r="V208" s="4">
        <v>244</v>
      </c>
      <c r="X208" s="11" t="s">
        <v>137</v>
      </c>
      <c r="Y208" s="11"/>
      <c r="Z208" s="11"/>
      <c r="AA208" s="11"/>
    </row>
    <row r="209" spans="2:36" ht="11.25" customHeight="1" x14ac:dyDescent="0.2"/>
    <row r="210" spans="2:36" x14ac:dyDescent="0.2">
      <c r="V210" s="4">
        <v>244</v>
      </c>
      <c r="X210" s="11" t="s">
        <v>137</v>
      </c>
      <c r="Y210" s="11"/>
      <c r="Z210" s="11"/>
      <c r="AA210" s="11"/>
    </row>
    <row r="211" spans="2:36" ht="11.25" customHeight="1" x14ac:dyDescent="0.2"/>
    <row r="212" spans="2:36" x14ac:dyDescent="0.2">
      <c r="B212" s="20" t="s">
        <v>129</v>
      </c>
      <c r="C212" s="20"/>
      <c r="D212" s="20"/>
      <c r="F212" s="10" t="s">
        <v>130</v>
      </c>
      <c r="G212" s="10"/>
      <c r="H212" s="10"/>
      <c r="I212" s="10"/>
      <c r="J212" s="10"/>
      <c r="K212" s="10"/>
      <c r="L212" s="10"/>
      <c r="M212" s="10"/>
      <c r="N212" s="10"/>
      <c r="O212" s="10"/>
      <c r="P212" s="10"/>
      <c r="Q212" s="10"/>
      <c r="R212" s="10"/>
      <c r="S212" s="10"/>
      <c r="V212" s="4">
        <v>243</v>
      </c>
      <c r="X212" s="11" t="s">
        <v>98</v>
      </c>
      <c r="Y212" s="11"/>
      <c r="Z212" s="11"/>
      <c r="AA212" s="11"/>
      <c r="AF212" s="12" t="s">
        <v>139</v>
      </c>
      <c r="AG212" s="12"/>
      <c r="AH212" s="12"/>
      <c r="AI212" s="12"/>
      <c r="AJ212" s="12"/>
    </row>
    <row r="213" spans="2:36" ht="11.25" customHeight="1" x14ac:dyDescent="0.2">
      <c r="F213" s="10"/>
      <c r="G213" s="10"/>
      <c r="H213" s="10"/>
      <c r="I213" s="10"/>
      <c r="J213" s="10"/>
      <c r="K213" s="10"/>
      <c r="L213" s="10"/>
      <c r="M213" s="10"/>
      <c r="N213" s="10"/>
      <c r="O213" s="10"/>
      <c r="P213" s="10"/>
      <c r="Q213" s="10"/>
      <c r="R213" s="10"/>
      <c r="S213" s="10"/>
    </row>
    <row r="214" spans="2:36" x14ac:dyDescent="0.2">
      <c r="F214" s="13" t="s">
        <v>133</v>
      </c>
      <c r="G214" s="13"/>
      <c r="H214" s="13"/>
      <c r="I214" s="13"/>
      <c r="J214" s="13"/>
      <c r="L214" s="14" t="s">
        <v>134</v>
      </c>
      <c r="M214" s="14"/>
      <c r="N214" s="14"/>
      <c r="O214" s="14"/>
      <c r="P214" s="14"/>
      <c r="Q214" s="14"/>
      <c r="R214" s="14"/>
      <c r="S214" s="14"/>
      <c r="T214" s="14"/>
    </row>
    <row r="215" spans="2:36" x14ac:dyDescent="0.2">
      <c r="V215" s="4">
        <v>243</v>
      </c>
      <c r="X215" s="11" t="s">
        <v>98</v>
      </c>
      <c r="Y215" s="11"/>
      <c r="Z215" s="11"/>
      <c r="AA215" s="11"/>
    </row>
    <row r="216" spans="2:36" ht="11.25" customHeight="1" x14ac:dyDescent="0.2"/>
    <row r="217" spans="2:36" x14ac:dyDescent="0.2">
      <c r="B217" s="20" t="s">
        <v>129</v>
      </c>
      <c r="C217" s="20"/>
      <c r="D217" s="20"/>
      <c r="F217" s="10" t="s">
        <v>130</v>
      </c>
      <c r="G217" s="10"/>
      <c r="H217" s="10"/>
      <c r="I217" s="10"/>
      <c r="J217" s="10"/>
      <c r="K217" s="10"/>
      <c r="L217" s="10"/>
      <c r="M217" s="10"/>
      <c r="N217" s="10"/>
      <c r="O217" s="10"/>
      <c r="P217" s="10"/>
      <c r="Q217" s="10"/>
      <c r="R217" s="10"/>
      <c r="S217" s="10"/>
      <c r="V217" s="4">
        <v>243</v>
      </c>
      <c r="X217" s="11" t="s">
        <v>98</v>
      </c>
      <c r="Y217" s="11"/>
      <c r="Z217" s="11"/>
      <c r="AA217" s="11"/>
      <c r="AF217" s="12" t="s">
        <v>140</v>
      </c>
      <c r="AG217" s="12"/>
      <c r="AH217" s="12"/>
      <c r="AI217" s="12"/>
      <c r="AJ217" s="12"/>
    </row>
    <row r="218" spans="2:36" ht="11.25" customHeight="1" x14ac:dyDescent="0.2">
      <c r="F218" s="10"/>
      <c r="G218" s="10"/>
      <c r="H218" s="10"/>
      <c r="I218" s="10"/>
      <c r="J218" s="10"/>
      <c r="K218" s="10"/>
      <c r="L218" s="10"/>
      <c r="M218" s="10"/>
      <c r="N218" s="10"/>
      <c r="O218" s="10"/>
      <c r="P218" s="10"/>
      <c r="Q218" s="10"/>
      <c r="R218" s="10"/>
      <c r="S218" s="10"/>
    </row>
    <row r="219" spans="2:36" x14ac:dyDescent="0.2">
      <c r="F219" s="13" t="s">
        <v>133</v>
      </c>
      <c r="G219" s="13"/>
      <c r="H219" s="13"/>
      <c r="I219" s="13"/>
      <c r="J219" s="13"/>
      <c r="L219" s="14" t="s">
        <v>134</v>
      </c>
      <c r="M219" s="14"/>
      <c r="N219" s="14"/>
      <c r="O219" s="14"/>
      <c r="P219" s="14"/>
      <c r="Q219" s="14"/>
      <c r="R219" s="14"/>
      <c r="S219" s="14"/>
      <c r="T219" s="14"/>
    </row>
    <row r="220" spans="2:36" x14ac:dyDescent="0.2">
      <c r="V220" s="4">
        <v>243</v>
      </c>
      <c r="X220" s="11" t="s">
        <v>98</v>
      </c>
      <c r="Y220" s="11"/>
      <c r="Z220" s="11"/>
      <c r="AA220" s="11"/>
    </row>
    <row r="221" spans="2:36" ht="11.25" customHeight="1" x14ac:dyDescent="0.2"/>
    <row r="222" spans="2:36" x14ac:dyDescent="0.2">
      <c r="B222" s="20" t="s">
        <v>129</v>
      </c>
      <c r="C222" s="20"/>
      <c r="D222" s="20"/>
      <c r="F222" s="10" t="s">
        <v>130</v>
      </c>
      <c r="G222" s="10"/>
      <c r="H222" s="10"/>
      <c r="I222" s="10"/>
      <c r="J222" s="10"/>
      <c r="K222" s="10"/>
      <c r="L222" s="10"/>
      <c r="M222" s="10"/>
      <c r="N222" s="10"/>
      <c r="O222" s="10"/>
      <c r="P222" s="10"/>
      <c r="Q222" s="10"/>
      <c r="R222" s="10"/>
      <c r="S222" s="10"/>
      <c r="V222" s="4">
        <v>291</v>
      </c>
      <c r="X222" s="11" t="s">
        <v>141</v>
      </c>
      <c r="Y222" s="11"/>
      <c r="Z222" s="11"/>
      <c r="AA222" s="11"/>
      <c r="AF222" s="12" t="s">
        <v>142</v>
      </c>
      <c r="AG222" s="12"/>
      <c r="AH222" s="12"/>
      <c r="AI222" s="12"/>
      <c r="AJ222" s="12"/>
    </row>
    <row r="223" spans="2:36" ht="11.25" customHeight="1" x14ac:dyDescent="0.2">
      <c r="F223" s="10"/>
      <c r="G223" s="10"/>
      <c r="H223" s="10"/>
      <c r="I223" s="10"/>
      <c r="J223" s="10"/>
      <c r="K223" s="10"/>
      <c r="L223" s="10"/>
      <c r="M223" s="10"/>
      <c r="N223" s="10"/>
      <c r="O223" s="10"/>
      <c r="P223" s="10"/>
      <c r="Q223" s="10"/>
      <c r="R223" s="10"/>
      <c r="S223" s="10"/>
    </row>
    <row r="224" spans="2:36" x14ac:dyDescent="0.2">
      <c r="F224" s="13" t="s">
        <v>133</v>
      </c>
      <c r="G224" s="13"/>
      <c r="H224" s="13"/>
      <c r="I224" s="13"/>
      <c r="J224" s="13"/>
      <c r="L224" s="14" t="s">
        <v>134</v>
      </c>
      <c r="M224" s="14"/>
      <c r="N224" s="14"/>
      <c r="O224" s="14"/>
      <c r="P224" s="14"/>
      <c r="Q224" s="14"/>
      <c r="R224" s="14"/>
      <c r="S224" s="14"/>
      <c r="T224" s="14"/>
    </row>
    <row r="225" spans="2:37" x14ac:dyDescent="0.2">
      <c r="B225" s="20" t="s">
        <v>129</v>
      </c>
      <c r="C225" s="20"/>
      <c r="D225" s="20"/>
      <c r="F225" s="10" t="s">
        <v>130</v>
      </c>
      <c r="G225" s="10"/>
      <c r="H225" s="10"/>
      <c r="I225" s="10"/>
      <c r="J225" s="10"/>
      <c r="K225" s="10"/>
      <c r="L225" s="10"/>
      <c r="M225" s="10"/>
      <c r="N225" s="10"/>
      <c r="O225" s="10"/>
      <c r="P225" s="10"/>
      <c r="Q225" s="10"/>
      <c r="R225" s="10"/>
      <c r="S225" s="10"/>
      <c r="V225" s="4">
        <v>291</v>
      </c>
      <c r="X225" s="11" t="s">
        <v>141</v>
      </c>
      <c r="Y225" s="11"/>
      <c r="Z225" s="11"/>
      <c r="AA225" s="11"/>
      <c r="AF225" s="12" t="s">
        <v>143</v>
      </c>
      <c r="AG225" s="12"/>
      <c r="AH225" s="12"/>
      <c r="AI225" s="12"/>
      <c r="AJ225" s="12"/>
    </row>
    <row r="226" spans="2:37" ht="11.25" customHeight="1" x14ac:dyDescent="0.2">
      <c r="F226" s="10"/>
      <c r="G226" s="10"/>
      <c r="H226" s="10"/>
      <c r="I226" s="10"/>
      <c r="J226" s="10"/>
      <c r="K226" s="10"/>
      <c r="L226" s="10"/>
      <c r="M226" s="10"/>
      <c r="N226" s="10"/>
      <c r="O226" s="10"/>
      <c r="P226" s="10"/>
      <c r="Q226" s="10"/>
      <c r="R226" s="10"/>
      <c r="S226" s="10"/>
    </row>
    <row r="227" spans="2:37" ht="14.25" customHeight="1" x14ac:dyDescent="0.2">
      <c r="B227" s="8" t="s">
        <v>12</v>
      </c>
      <c r="C227" s="8"/>
      <c r="D227" s="8"/>
      <c r="J227" s="9" t="s">
        <v>13</v>
      </c>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6" customHeight="1" x14ac:dyDescent="0.2"/>
    <row r="229" spans="2:37" x14ac:dyDescent="0.2">
      <c r="C229" s="6" t="s">
        <v>14</v>
      </c>
      <c r="D229" s="6"/>
      <c r="E229" s="6"/>
      <c r="F229" s="6"/>
      <c r="G229" s="6"/>
      <c r="H229" s="6"/>
      <c r="J229" s="17" t="s">
        <v>31</v>
      </c>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row>
    <row r="230" spans="2:37" ht="6.75" customHeight="1" x14ac:dyDescent="0.2">
      <c r="B230" s="15" t="s">
        <v>32</v>
      </c>
      <c r="C230" s="15"/>
      <c r="D230" s="15"/>
      <c r="E230" s="15"/>
      <c r="AD230" s="15" t="s">
        <v>17</v>
      </c>
      <c r="AE230" s="15"/>
      <c r="AF230" s="15"/>
      <c r="AG230" s="15"/>
      <c r="AH230" s="15"/>
      <c r="AI230" s="15"/>
      <c r="AJ230" s="15"/>
    </row>
    <row r="231" spans="2:37" ht="6" customHeight="1" x14ac:dyDescent="0.2">
      <c r="B231" s="15"/>
      <c r="C231" s="15"/>
      <c r="D231" s="15"/>
      <c r="E231" s="15"/>
      <c r="H231" s="16" t="s">
        <v>18</v>
      </c>
      <c r="I231" s="16"/>
      <c r="J231" s="16"/>
      <c r="K231" s="16"/>
      <c r="L231" s="16"/>
      <c r="M231" s="16"/>
      <c r="N231" s="16"/>
      <c r="O231" s="16"/>
      <c r="P231" s="16"/>
      <c r="Q231" s="16"/>
      <c r="R231" s="16"/>
      <c r="U231" s="16" t="s">
        <v>19</v>
      </c>
      <c r="V231" s="16"/>
      <c r="W231" s="16"/>
      <c r="X231" s="16"/>
      <c r="Y231" s="16"/>
      <c r="Z231" s="16"/>
      <c r="AD231" s="15"/>
      <c r="AE231" s="15"/>
      <c r="AF231" s="15"/>
      <c r="AG231" s="15"/>
      <c r="AH231" s="15"/>
      <c r="AI231" s="15"/>
      <c r="AJ231" s="15"/>
    </row>
    <row r="232" spans="2:37" ht="7.5" customHeight="1" x14ac:dyDescent="0.2">
      <c r="B232" s="15"/>
      <c r="C232" s="15"/>
      <c r="D232" s="15"/>
      <c r="E232" s="15"/>
      <c r="H232" s="16"/>
      <c r="I232" s="16"/>
      <c r="J232" s="16"/>
      <c r="K232" s="16"/>
      <c r="L232" s="16"/>
      <c r="M232" s="16"/>
      <c r="N232" s="16"/>
      <c r="O232" s="16"/>
      <c r="P232" s="16"/>
      <c r="Q232" s="16"/>
      <c r="R232" s="16"/>
      <c r="U232" s="16"/>
      <c r="V232" s="16"/>
      <c r="W232" s="16"/>
      <c r="X232" s="16"/>
      <c r="Y232" s="16"/>
      <c r="Z232" s="16"/>
      <c r="AD232" s="15"/>
      <c r="AE232" s="15"/>
      <c r="AF232" s="15"/>
      <c r="AG232" s="15"/>
      <c r="AH232" s="15"/>
      <c r="AI232" s="15"/>
      <c r="AJ232" s="15"/>
    </row>
    <row r="233" spans="2:37" ht="6.75" customHeight="1" x14ac:dyDescent="0.2">
      <c r="B233" s="15"/>
      <c r="C233" s="15"/>
      <c r="D233" s="15"/>
      <c r="E233" s="15"/>
      <c r="AD233" s="15"/>
      <c r="AE233" s="15"/>
      <c r="AF233" s="15"/>
      <c r="AG233" s="15"/>
      <c r="AH233" s="15"/>
      <c r="AI233" s="15"/>
      <c r="AJ233" s="15"/>
    </row>
    <row r="234" spans="2:37" x14ac:dyDescent="0.2">
      <c r="F234" s="13" t="s">
        <v>133</v>
      </c>
      <c r="G234" s="13"/>
      <c r="H234" s="13"/>
      <c r="I234" s="13"/>
      <c r="J234" s="13"/>
      <c r="L234" s="14" t="s">
        <v>134</v>
      </c>
      <c r="M234" s="14"/>
      <c r="N234" s="14"/>
      <c r="O234" s="14"/>
      <c r="P234" s="14"/>
      <c r="Q234" s="14"/>
      <c r="R234" s="14"/>
      <c r="S234" s="14"/>
      <c r="T234" s="14"/>
    </row>
    <row r="235" spans="2:37" x14ac:dyDescent="0.2">
      <c r="B235" s="20" t="s">
        <v>144</v>
      </c>
      <c r="C235" s="20"/>
      <c r="D235" s="20"/>
      <c r="F235" s="10" t="s">
        <v>145</v>
      </c>
      <c r="G235" s="10"/>
      <c r="H235" s="10"/>
      <c r="I235" s="10"/>
      <c r="J235" s="10"/>
      <c r="K235" s="10"/>
      <c r="L235" s="10"/>
      <c r="M235" s="10"/>
      <c r="N235" s="10"/>
      <c r="O235" s="10"/>
      <c r="P235" s="10"/>
      <c r="Q235" s="10"/>
      <c r="R235" s="10"/>
      <c r="S235" s="10"/>
      <c r="V235" s="4">
        <v>165</v>
      </c>
      <c r="X235" s="18" t="s">
        <v>75</v>
      </c>
      <c r="Y235" s="18"/>
      <c r="Z235" s="18"/>
      <c r="AA235" s="18"/>
      <c r="AF235" s="12" t="s">
        <v>146</v>
      </c>
      <c r="AG235" s="12"/>
      <c r="AH235" s="12"/>
      <c r="AI235" s="12"/>
      <c r="AJ235" s="12"/>
    </row>
    <row r="236" spans="2:37" ht="11.25" customHeight="1" x14ac:dyDescent="0.2">
      <c r="F236" s="10"/>
      <c r="G236" s="10"/>
      <c r="H236" s="10"/>
      <c r="I236" s="10"/>
      <c r="J236" s="10"/>
      <c r="K236" s="10"/>
      <c r="L236" s="10"/>
      <c r="M236" s="10"/>
      <c r="N236" s="10"/>
      <c r="O236" s="10"/>
      <c r="P236" s="10"/>
      <c r="Q236" s="10"/>
      <c r="R236" s="10"/>
      <c r="S236" s="10"/>
      <c r="X236" s="18"/>
      <c r="Y236" s="18"/>
      <c r="Z236" s="18"/>
      <c r="AA236" s="18"/>
    </row>
    <row r="237" spans="2:37" ht="12" customHeight="1" x14ac:dyDescent="0.2">
      <c r="F237" s="10"/>
      <c r="G237" s="10"/>
      <c r="H237" s="10"/>
      <c r="I237" s="10"/>
      <c r="J237" s="10"/>
      <c r="K237" s="10"/>
      <c r="L237" s="10"/>
      <c r="M237" s="10"/>
      <c r="N237" s="10"/>
      <c r="O237" s="10"/>
      <c r="P237" s="10"/>
      <c r="Q237" s="10"/>
      <c r="R237" s="10"/>
      <c r="S237" s="10"/>
    </row>
    <row r="238" spans="2:37" x14ac:dyDescent="0.2">
      <c r="F238" s="13" t="s">
        <v>71</v>
      </c>
      <c r="G238" s="13"/>
      <c r="H238" s="13"/>
      <c r="I238" s="13"/>
      <c r="J238" s="13"/>
      <c r="L238" s="14" t="s">
        <v>72</v>
      </c>
      <c r="M238" s="14"/>
      <c r="N238" s="14"/>
      <c r="O238" s="14"/>
      <c r="P238" s="14"/>
      <c r="Q238" s="14"/>
      <c r="R238" s="14"/>
      <c r="S238" s="14"/>
      <c r="T238" s="14"/>
    </row>
    <row r="239" spans="2:37" x14ac:dyDescent="0.2">
      <c r="B239" s="20" t="s">
        <v>147</v>
      </c>
      <c r="C239" s="20"/>
      <c r="D239" s="20"/>
      <c r="F239" s="10" t="s">
        <v>148</v>
      </c>
      <c r="G239" s="10"/>
      <c r="H239" s="10"/>
      <c r="I239" s="10"/>
      <c r="J239" s="10"/>
      <c r="K239" s="10"/>
      <c r="L239" s="10"/>
      <c r="M239" s="10"/>
      <c r="N239" s="10"/>
      <c r="O239" s="10"/>
      <c r="P239" s="10"/>
      <c r="Q239" s="10"/>
      <c r="R239" s="10"/>
      <c r="S239" s="10"/>
      <c r="V239" s="4">
        <v>298</v>
      </c>
      <c r="X239" s="11" t="s">
        <v>66</v>
      </c>
      <c r="Y239" s="11"/>
      <c r="Z239" s="11"/>
      <c r="AA239" s="11"/>
      <c r="AF239" s="12" t="s">
        <v>149</v>
      </c>
      <c r="AG239" s="12"/>
      <c r="AH239" s="12"/>
      <c r="AI239" s="12"/>
      <c r="AJ239" s="12"/>
    </row>
    <row r="240" spans="2:37" ht="11.25" customHeight="1" x14ac:dyDescent="0.2">
      <c r="F240" s="10"/>
      <c r="G240" s="10"/>
      <c r="H240" s="10"/>
      <c r="I240" s="10"/>
      <c r="J240" s="10"/>
      <c r="K240" s="10"/>
      <c r="L240" s="10"/>
      <c r="M240" s="10"/>
      <c r="N240" s="10"/>
      <c r="O240" s="10"/>
      <c r="P240" s="10"/>
      <c r="Q240" s="10"/>
      <c r="R240" s="10"/>
      <c r="S240" s="10"/>
    </row>
    <row r="241" spans="2:36" ht="12" customHeight="1" x14ac:dyDescent="0.2">
      <c r="F241" s="10"/>
      <c r="G241" s="10"/>
      <c r="H241" s="10"/>
      <c r="I241" s="10"/>
      <c r="J241" s="10"/>
      <c r="K241" s="10"/>
      <c r="L241" s="10"/>
      <c r="M241" s="10"/>
      <c r="N241" s="10"/>
      <c r="O241" s="10"/>
      <c r="P241" s="10"/>
      <c r="Q241" s="10"/>
      <c r="R241" s="10"/>
      <c r="S241" s="10"/>
    </row>
    <row r="242" spans="2:36" x14ac:dyDescent="0.2">
      <c r="F242" s="13" t="s">
        <v>150</v>
      </c>
      <c r="G242" s="13"/>
      <c r="H242" s="13"/>
      <c r="I242" s="13"/>
      <c r="J242" s="13"/>
      <c r="L242" s="14" t="s">
        <v>151</v>
      </c>
      <c r="M242" s="14"/>
      <c r="N242" s="14"/>
      <c r="O242" s="14"/>
      <c r="P242" s="14"/>
      <c r="Q242" s="14"/>
      <c r="R242" s="14"/>
      <c r="S242" s="14"/>
      <c r="T242" s="14"/>
    </row>
    <row r="243" spans="2:36" x14ac:dyDescent="0.2">
      <c r="B243" s="20" t="s">
        <v>147</v>
      </c>
      <c r="C243" s="20"/>
      <c r="D243" s="20"/>
      <c r="F243" s="10" t="s">
        <v>148</v>
      </c>
      <c r="G243" s="10"/>
      <c r="H243" s="10"/>
      <c r="I243" s="10"/>
      <c r="J243" s="10"/>
      <c r="K243" s="10"/>
      <c r="L243" s="10"/>
      <c r="M243" s="10"/>
      <c r="N243" s="10"/>
      <c r="O243" s="10"/>
      <c r="P243" s="10"/>
      <c r="Q243" s="10"/>
      <c r="R243" s="10"/>
      <c r="S243" s="10"/>
      <c r="V243" s="4">
        <v>298</v>
      </c>
      <c r="X243" s="11" t="s">
        <v>66</v>
      </c>
      <c r="Y243" s="11"/>
      <c r="Z243" s="11"/>
      <c r="AA243" s="11"/>
      <c r="AF243" s="12" t="s">
        <v>152</v>
      </c>
      <c r="AG243" s="12"/>
      <c r="AH243" s="12"/>
      <c r="AI243" s="12"/>
      <c r="AJ243" s="12"/>
    </row>
    <row r="244" spans="2:36" ht="11.25" customHeight="1" x14ac:dyDescent="0.2">
      <c r="F244" s="10"/>
      <c r="G244" s="10"/>
      <c r="H244" s="10"/>
      <c r="I244" s="10"/>
      <c r="J244" s="10"/>
      <c r="K244" s="10"/>
      <c r="L244" s="10"/>
      <c r="M244" s="10"/>
      <c r="N244" s="10"/>
      <c r="O244" s="10"/>
      <c r="P244" s="10"/>
      <c r="Q244" s="10"/>
      <c r="R244" s="10"/>
      <c r="S244" s="10"/>
    </row>
    <row r="245" spans="2:36" ht="12" customHeight="1" x14ac:dyDescent="0.2">
      <c r="F245" s="10"/>
      <c r="G245" s="10"/>
      <c r="H245" s="10"/>
      <c r="I245" s="10"/>
      <c r="J245" s="10"/>
      <c r="K245" s="10"/>
      <c r="L245" s="10"/>
      <c r="M245" s="10"/>
      <c r="N245" s="10"/>
      <c r="O245" s="10"/>
      <c r="P245" s="10"/>
      <c r="Q245" s="10"/>
      <c r="R245" s="10"/>
      <c r="S245" s="10"/>
    </row>
    <row r="246" spans="2:36" x14ac:dyDescent="0.2">
      <c r="F246" s="13" t="s">
        <v>150</v>
      </c>
      <c r="G246" s="13"/>
      <c r="H246" s="13"/>
      <c r="I246" s="13"/>
      <c r="J246" s="13"/>
      <c r="L246" s="14" t="s">
        <v>151</v>
      </c>
      <c r="M246" s="14"/>
      <c r="N246" s="14"/>
      <c r="O246" s="14"/>
      <c r="P246" s="14"/>
      <c r="Q246" s="14"/>
      <c r="R246" s="14"/>
      <c r="S246" s="14"/>
      <c r="T246" s="14"/>
    </row>
    <row r="247" spans="2:36" x14ac:dyDescent="0.2">
      <c r="B247" s="20" t="s">
        <v>153</v>
      </c>
      <c r="C247" s="20"/>
      <c r="D247" s="20"/>
      <c r="F247" s="10" t="s">
        <v>154</v>
      </c>
      <c r="G247" s="10"/>
      <c r="H247" s="10"/>
      <c r="I247" s="10"/>
      <c r="J247" s="10"/>
      <c r="K247" s="10"/>
      <c r="L247" s="10"/>
      <c r="M247" s="10"/>
      <c r="N247" s="10"/>
      <c r="O247" s="10"/>
      <c r="P247" s="10"/>
      <c r="Q247" s="10"/>
      <c r="R247" s="10"/>
      <c r="S247" s="10"/>
      <c r="V247" s="4">
        <v>326</v>
      </c>
      <c r="X247" s="11" t="s">
        <v>155</v>
      </c>
      <c r="Y247" s="11"/>
      <c r="Z247" s="11"/>
      <c r="AA247" s="11"/>
      <c r="AF247" s="12" t="s">
        <v>156</v>
      </c>
      <c r="AG247" s="12"/>
      <c r="AH247" s="12"/>
      <c r="AI247" s="12"/>
      <c r="AJ247" s="12"/>
    </row>
    <row r="248" spans="2:36" ht="11.25" customHeight="1" x14ac:dyDescent="0.2">
      <c r="F248" s="10"/>
      <c r="G248" s="10"/>
      <c r="H248" s="10"/>
      <c r="I248" s="10"/>
      <c r="J248" s="10"/>
      <c r="K248" s="10"/>
      <c r="L248" s="10"/>
      <c r="M248" s="10"/>
      <c r="N248" s="10"/>
      <c r="O248" s="10"/>
      <c r="P248" s="10"/>
      <c r="Q248" s="10"/>
      <c r="R248" s="10"/>
      <c r="S248" s="10"/>
    </row>
    <row r="249" spans="2:36" ht="12" customHeight="1" x14ac:dyDescent="0.2">
      <c r="F249" s="10"/>
      <c r="G249" s="10"/>
      <c r="H249" s="10"/>
      <c r="I249" s="10"/>
      <c r="J249" s="10"/>
      <c r="K249" s="10"/>
      <c r="L249" s="10"/>
      <c r="M249" s="10"/>
      <c r="N249" s="10"/>
      <c r="O249" s="10"/>
      <c r="P249" s="10"/>
      <c r="Q249" s="10"/>
      <c r="R249" s="10"/>
      <c r="S249" s="10"/>
    </row>
    <row r="250" spans="2:36" x14ac:dyDescent="0.2">
      <c r="F250" s="13" t="s">
        <v>157</v>
      </c>
      <c r="G250" s="13"/>
      <c r="H250" s="13"/>
      <c r="I250" s="13"/>
      <c r="J250" s="13"/>
      <c r="L250" s="14" t="s">
        <v>158</v>
      </c>
      <c r="M250" s="14"/>
      <c r="N250" s="14"/>
      <c r="O250" s="14"/>
      <c r="P250" s="14"/>
      <c r="Q250" s="14"/>
      <c r="R250" s="14"/>
      <c r="S250" s="14"/>
      <c r="T250" s="14"/>
    </row>
    <row r="251" spans="2:36" x14ac:dyDescent="0.2">
      <c r="B251" s="20" t="s">
        <v>159</v>
      </c>
      <c r="C251" s="20"/>
      <c r="D251" s="20"/>
      <c r="F251" s="10" t="s">
        <v>160</v>
      </c>
      <c r="G251" s="10"/>
      <c r="H251" s="10"/>
      <c r="I251" s="10"/>
      <c r="J251" s="10"/>
      <c r="K251" s="10"/>
      <c r="L251" s="10"/>
      <c r="M251" s="10"/>
      <c r="N251" s="10"/>
      <c r="O251" s="10"/>
      <c r="P251" s="10"/>
      <c r="Q251" s="10"/>
      <c r="R251" s="10"/>
      <c r="S251" s="10"/>
      <c r="V251" s="4">
        <v>195</v>
      </c>
      <c r="X251" s="11" t="s">
        <v>161</v>
      </c>
      <c r="Y251" s="11"/>
      <c r="Z251" s="11"/>
      <c r="AA251" s="11"/>
      <c r="AF251" s="12" t="s">
        <v>162</v>
      </c>
      <c r="AG251" s="12"/>
      <c r="AH251" s="12"/>
      <c r="AI251" s="12"/>
      <c r="AJ251" s="12"/>
    </row>
    <row r="252" spans="2:36" ht="11.25" customHeight="1" x14ac:dyDescent="0.2">
      <c r="F252" s="10"/>
      <c r="G252" s="10"/>
      <c r="H252" s="10"/>
      <c r="I252" s="10"/>
      <c r="J252" s="10"/>
      <c r="K252" s="10"/>
      <c r="L252" s="10"/>
      <c r="M252" s="10"/>
      <c r="N252" s="10"/>
      <c r="O252" s="10"/>
      <c r="P252" s="10"/>
      <c r="Q252" s="10"/>
      <c r="R252" s="10"/>
      <c r="S252" s="10"/>
    </row>
    <row r="253" spans="2:36" ht="12" customHeight="1" x14ac:dyDescent="0.2">
      <c r="F253" s="10"/>
      <c r="G253" s="10"/>
      <c r="H253" s="10"/>
      <c r="I253" s="10"/>
      <c r="J253" s="10"/>
      <c r="K253" s="10"/>
      <c r="L253" s="10"/>
      <c r="M253" s="10"/>
      <c r="N253" s="10"/>
      <c r="O253" s="10"/>
      <c r="P253" s="10"/>
      <c r="Q253" s="10"/>
      <c r="R253" s="10"/>
      <c r="S253" s="10"/>
    </row>
    <row r="254" spans="2:36" x14ac:dyDescent="0.2">
      <c r="F254" s="13" t="s">
        <v>163</v>
      </c>
      <c r="G254" s="13"/>
      <c r="H254" s="13"/>
      <c r="I254" s="13"/>
      <c r="J254" s="13"/>
      <c r="L254" s="14" t="s">
        <v>164</v>
      </c>
      <c r="M254" s="14"/>
      <c r="N254" s="14"/>
      <c r="O254" s="14"/>
      <c r="P254" s="14"/>
      <c r="Q254" s="14"/>
      <c r="R254" s="14"/>
      <c r="S254" s="14"/>
      <c r="T254" s="14"/>
    </row>
    <row r="255" spans="2:36" x14ac:dyDescent="0.2">
      <c r="B255" s="20" t="s">
        <v>159</v>
      </c>
      <c r="C255" s="20"/>
      <c r="D255" s="20"/>
      <c r="F255" s="10" t="s">
        <v>160</v>
      </c>
      <c r="G255" s="10"/>
      <c r="H255" s="10"/>
      <c r="I255" s="10"/>
      <c r="J255" s="10"/>
      <c r="K255" s="10"/>
      <c r="L255" s="10"/>
      <c r="M255" s="10"/>
      <c r="N255" s="10"/>
      <c r="O255" s="10"/>
      <c r="P255" s="10"/>
      <c r="Q255" s="10"/>
      <c r="R255" s="10"/>
      <c r="S255" s="10"/>
      <c r="V255" s="4">
        <v>121</v>
      </c>
      <c r="X255" s="11" t="s">
        <v>165</v>
      </c>
      <c r="Y255" s="11"/>
      <c r="Z255" s="11"/>
      <c r="AA255" s="11"/>
      <c r="AF255" s="12" t="s">
        <v>166</v>
      </c>
      <c r="AG255" s="12"/>
      <c r="AH255" s="12"/>
      <c r="AI255" s="12"/>
      <c r="AJ255" s="12"/>
    </row>
    <row r="256" spans="2:36" ht="11.25" customHeight="1" x14ac:dyDescent="0.2">
      <c r="F256" s="10"/>
      <c r="G256" s="10"/>
      <c r="H256" s="10"/>
      <c r="I256" s="10"/>
      <c r="J256" s="10"/>
      <c r="K256" s="10"/>
      <c r="L256" s="10"/>
      <c r="M256" s="10"/>
      <c r="N256" s="10"/>
      <c r="O256" s="10"/>
      <c r="P256" s="10"/>
      <c r="Q256" s="10"/>
      <c r="R256" s="10"/>
      <c r="S256" s="10"/>
    </row>
    <row r="257" spans="2:36" ht="12" customHeight="1" x14ac:dyDescent="0.2">
      <c r="F257" s="10"/>
      <c r="G257" s="10"/>
      <c r="H257" s="10"/>
      <c r="I257" s="10"/>
      <c r="J257" s="10"/>
      <c r="K257" s="10"/>
      <c r="L257" s="10"/>
      <c r="M257" s="10"/>
      <c r="N257" s="10"/>
      <c r="O257" s="10"/>
      <c r="P257" s="10"/>
      <c r="Q257" s="10"/>
      <c r="R257" s="10"/>
      <c r="S257" s="10"/>
    </row>
    <row r="258" spans="2:36" x14ac:dyDescent="0.2">
      <c r="F258" s="13" t="s">
        <v>163</v>
      </c>
      <c r="G258" s="13"/>
      <c r="H258" s="13"/>
      <c r="I258" s="13"/>
      <c r="J258" s="13"/>
      <c r="L258" s="14" t="s">
        <v>164</v>
      </c>
      <c r="M258" s="14"/>
      <c r="N258" s="14"/>
      <c r="O258" s="14"/>
      <c r="P258" s="14"/>
      <c r="Q258" s="14"/>
      <c r="R258" s="14"/>
      <c r="S258" s="14"/>
      <c r="T258" s="14"/>
    </row>
    <row r="259" spans="2:36" x14ac:dyDescent="0.2">
      <c r="B259" s="20" t="s">
        <v>167</v>
      </c>
      <c r="C259" s="20"/>
      <c r="D259" s="20"/>
      <c r="F259" s="10" t="s">
        <v>168</v>
      </c>
      <c r="G259" s="10"/>
      <c r="H259" s="10"/>
      <c r="I259" s="10"/>
      <c r="J259" s="10"/>
      <c r="K259" s="10"/>
      <c r="L259" s="10"/>
      <c r="M259" s="10"/>
      <c r="N259" s="10"/>
      <c r="O259" s="10"/>
      <c r="P259" s="10"/>
      <c r="Q259" s="10"/>
      <c r="R259" s="10"/>
      <c r="S259" s="10"/>
      <c r="V259" s="4">
        <v>211</v>
      </c>
      <c r="X259" s="11" t="s">
        <v>84</v>
      </c>
      <c r="Y259" s="11"/>
      <c r="Z259" s="11"/>
      <c r="AA259" s="11"/>
      <c r="AF259" s="12" t="s">
        <v>169</v>
      </c>
      <c r="AG259" s="12"/>
      <c r="AH259" s="12"/>
      <c r="AI259" s="12"/>
      <c r="AJ259" s="12"/>
    </row>
    <row r="260" spans="2:36" ht="11.25" customHeight="1" x14ac:dyDescent="0.2">
      <c r="F260" s="10"/>
      <c r="G260" s="10"/>
      <c r="H260" s="10"/>
      <c r="I260" s="10"/>
      <c r="J260" s="10"/>
      <c r="K260" s="10"/>
      <c r="L260" s="10"/>
      <c r="M260" s="10"/>
      <c r="N260" s="10"/>
      <c r="O260" s="10"/>
      <c r="P260" s="10"/>
      <c r="Q260" s="10"/>
      <c r="R260" s="10"/>
      <c r="S260" s="10"/>
    </row>
    <row r="261" spans="2:36" ht="12" customHeight="1" x14ac:dyDescent="0.2">
      <c r="F261" s="10"/>
      <c r="G261" s="10"/>
      <c r="H261" s="10"/>
      <c r="I261" s="10"/>
      <c r="J261" s="10"/>
      <c r="K261" s="10"/>
      <c r="L261" s="10"/>
      <c r="M261" s="10"/>
      <c r="N261" s="10"/>
      <c r="O261" s="10"/>
      <c r="P261" s="10"/>
      <c r="Q261" s="10"/>
      <c r="R261" s="10"/>
      <c r="S261" s="10"/>
    </row>
    <row r="262" spans="2:36" x14ac:dyDescent="0.2">
      <c r="F262" s="13" t="s">
        <v>170</v>
      </c>
      <c r="G262" s="13"/>
      <c r="H262" s="13"/>
      <c r="I262" s="13"/>
      <c r="J262" s="13"/>
      <c r="L262" s="14" t="s">
        <v>171</v>
      </c>
      <c r="M262" s="14"/>
      <c r="N262" s="14"/>
      <c r="O262" s="14"/>
      <c r="P262" s="14"/>
      <c r="Q262" s="14"/>
      <c r="R262" s="14"/>
      <c r="S262" s="14"/>
      <c r="T262" s="14"/>
    </row>
    <row r="263" spans="2:36" ht="11.25" customHeight="1" x14ac:dyDescent="0.2"/>
    <row r="264" spans="2:36" ht="6.75" customHeight="1" x14ac:dyDescent="0.2">
      <c r="B264" s="15" t="s">
        <v>16</v>
      </c>
      <c r="C264" s="15"/>
      <c r="D264" s="15"/>
      <c r="E264" s="15"/>
      <c r="AD264" s="15" t="s">
        <v>17</v>
      </c>
      <c r="AE264" s="15"/>
      <c r="AF264" s="15"/>
      <c r="AG264" s="15"/>
      <c r="AH264" s="15"/>
      <c r="AI264" s="15"/>
      <c r="AJ264" s="15"/>
    </row>
    <row r="265" spans="2:36" ht="6" customHeight="1" x14ac:dyDescent="0.2">
      <c r="B265" s="15"/>
      <c r="C265" s="15"/>
      <c r="D265" s="15"/>
      <c r="E265" s="15"/>
      <c r="H265" s="16" t="s">
        <v>18</v>
      </c>
      <c r="I265" s="16"/>
      <c r="J265" s="16"/>
      <c r="K265" s="16"/>
      <c r="L265" s="16"/>
      <c r="M265" s="16"/>
      <c r="N265" s="16"/>
      <c r="O265" s="16"/>
      <c r="P265" s="16"/>
      <c r="Q265" s="16"/>
      <c r="R265" s="16"/>
      <c r="U265" s="16" t="s">
        <v>19</v>
      </c>
      <c r="V265" s="16"/>
      <c r="W265" s="16"/>
      <c r="X265" s="16"/>
      <c r="Y265" s="16"/>
      <c r="Z265" s="16"/>
      <c r="AD265" s="15"/>
      <c r="AE265" s="15"/>
      <c r="AF265" s="15"/>
      <c r="AG265" s="15"/>
      <c r="AH265" s="15"/>
      <c r="AI265" s="15"/>
      <c r="AJ265" s="15"/>
    </row>
    <row r="266" spans="2:36" ht="7.5" customHeight="1" x14ac:dyDescent="0.2">
      <c r="B266" s="15"/>
      <c r="C266" s="15"/>
      <c r="D266" s="15"/>
      <c r="E266" s="15"/>
      <c r="H266" s="16"/>
      <c r="I266" s="16"/>
      <c r="J266" s="16"/>
      <c r="K266" s="16"/>
      <c r="L266" s="16"/>
      <c r="M266" s="16"/>
      <c r="N266" s="16"/>
      <c r="O266" s="16"/>
      <c r="P266" s="16"/>
      <c r="Q266" s="16"/>
      <c r="R266" s="16"/>
      <c r="U266" s="16"/>
      <c r="V266" s="16"/>
      <c r="W266" s="16"/>
      <c r="X266" s="16"/>
      <c r="Y266" s="16"/>
      <c r="Z266" s="16"/>
      <c r="AD266" s="15"/>
      <c r="AE266" s="15"/>
      <c r="AF266" s="15"/>
      <c r="AG266" s="15"/>
      <c r="AH266" s="15"/>
      <c r="AI266" s="15"/>
      <c r="AJ266" s="15"/>
    </row>
    <row r="267" spans="2:36" ht="6.75" customHeight="1" x14ac:dyDescent="0.2">
      <c r="B267" s="15"/>
      <c r="C267" s="15"/>
      <c r="D267" s="15"/>
      <c r="E267" s="15"/>
      <c r="AD267" s="15"/>
      <c r="AE267" s="15"/>
      <c r="AF267" s="15"/>
      <c r="AG267" s="15"/>
      <c r="AH267" s="15"/>
      <c r="AI267" s="15"/>
      <c r="AJ267" s="15"/>
    </row>
    <row r="268" spans="2:36" x14ac:dyDescent="0.2">
      <c r="F268" s="10" t="s">
        <v>172</v>
      </c>
      <c r="G268" s="10"/>
      <c r="H268" s="10"/>
      <c r="I268" s="10"/>
      <c r="J268" s="10"/>
      <c r="K268" s="10"/>
      <c r="L268" s="10"/>
      <c r="M268" s="10"/>
      <c r="N268" s="10"/>
      <c r="O268" s="10"/>
      <c r="P268" s="10"/>
      <c r="Q268" s="10"/>
      <c r="R268" s="10"/>
      <c r="S268" s="10"/>
      <c r="V268" s="4">
        <v>113</v>
      </c>
      <c r="X268" s="11" t="s">
        <v>173</v>
      </c>
      <c r="Y268" s="11"/>
      <c r="Z268" s="11"/>
      <c r="AA268" s="11"/>
      <c r="AF268" s="12" t="s">
        <v>174</v>
      </c>
      <c r="AG268" s="12"/>
      <c r="AH268" s="12"/>
      <c r="AI268" s="12"/>
      <c r="AJ268" s="12"/>
    </row>
    <row r="269" spans="2:36" ht="11.25" customHeight="1" x14ac:dyDescent="0.2">
      <c r="F269" s="10"/>
      <c r="G269" s="10"/>
      <c r="H269" s="10"/>
      <c r="I269" s="10"/>
      <c r="J269" s="10"/>
      <c r="K269" s="10"/>
      <c r="L269" s="10"/>
      <c r="M269" s="10"/>
      <c r="N269" s="10"/>
      <c r="O269" s="10"/>
      <c r="P269" s="10"/>
      <c r="Q269" s="10"/>
      <c r="R269" s="10"/>
      <c r="S269" s="10"/>
    </row>
    <row r="270" spans="2:36" ht="12" customHeight="1" x14ac:dyDescent="0.2">
      <c r="F270" s="10"/>
      <c r="G270" s="10"/>
      <c r="H270" s="10"/>
      <c r="I270" s="10"/>
      <c r="J270" s="10"/>
      <c r="K270" s="10"/>
      <c r="L270" s="10"/>
      <c r="M270" s="10"/>
      <c r="N270" s="10"/>
      <c r="O270" s="10"/>
      <c r="P270" s="10"/>
      <c r="Q270" s="10"/>
      <c r="R270" s="10"/>
      <c r="S270" s="10"/>
    </row>
    <row r="271" spans="2:36" x14ac:dyDescent="0.2">
      <c r="F271" s="13" t="s">
        <v>175</v>
      </c>
      <c r="G271" s="13"/>
      <c r="H271" s="13"/>
      <c r="I271" s="13"/>
      <c r="J271" s="13"/>
      <c r="L271" s="14" t="s">
        <v>176</v>
      </c>
      <c r="M271" s="14"/>
      <c r="N271" s="14"/>
      <c r="O271" s="14"/>
      <c r="P271" s="14"/>
      <c r="Q271" s="14"/>
      <c r="R271" s="14"/>
      <c r="S271" s="14"/>
      <c r="T271" s="14"/>
    </row>
    <row r="272" spans="2:36" x14ac:dyDescent="0.2">
      <c r="V272" s="4">
        <v>113</v>
      </c>
      <c r="X272" s="11" t="s">
        <v>173</v>
      </c>
      <c r="Y272" s="11"/>
      <c r="Z272" s="11"/>
      <c r="AA272" s="11"/>
    </row>
    <row r="273" spans="2:37" ht="14.25" customHeight="1" x14ac:dyDescent="0.2">
      <c r="B273" s="8" t="s">
        <v>12</v>
      </c>
      <c r="C273" s="8"/>
      <c r="D273" s="8"/>
      <c r="J273" s="9" t="s">
        <v>13</v>
      </c>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6" customHeight="1" x14ac:dyDescent="0.2"/>
    <row r="275" spans="2:37" x14ac:dyDescent="0.2">
      <c r="C275" s="6" t="s">
        <v>14</v>
      </c>
      <c r="D275" s="6"/>
      <c r="E275" s="6"/>
      <c r="F275" s="6"/>
      <c r="G275" s="6"/>
      <c r="H275" s="6"/>
      <c r="J275" s="17" t="s">
        <v>31</v>
      </c>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row>
    <row r="276" spans="2:37" ht="6.75" customHeight="1" x14ac:dyDescent="0.2">
      <c r="B276" s="15" t="s">
        <v>16</v>
      </c>
      <c r="C276" s="15"/>
      <c r="D276" s="15"/>
      <c r="E276" s="15"/>
      <c r="AD276" s="15" t="s">
        <v>17</v>
      </c>
      <c r="AE276" s="15"/>
      <c r="AF276" s="15"/>
      <c r="AG276" s="15"/>
      <c r="AH276" s="15"/>
      <c r="AI276" s="15"/>
      <c r="AJ276" s="15"/>
    </row>
    <row r="277" spans="2:37" ht="6" customHeight="1" x14ac:dyDescent="0.2">
      <c r="B277" s="15"/>
      <c r="C277" s="15"/>
      <c r="D277" s="15"/>
      <c r="E277" s="15"/>
      <c r="H277" s="16" t="s">
        <v>18</v>
      </c>
      <c r="I277" s="16"/>
      <c r="J277" s="16"/>
      <c r="K277" s="16"/>
      <c r="L277" s="16"/>
      <c r="M277" s="16"/>
      <c r="N277" s="16"/>
      <c r="O277" s="16"/>
      <c r="P277" s="16"/>
      <c r="Q277" s="16"/>
      <c r="R277" s="16"/>
      <c r="U277" s="16" t="s">
        <v>19</v>
      </c>
      <c r="V277" s="16"/>
      <c r="W277" s="16"/>
      <c r="X277" s="16"/>
      <c r="Y277" s="16"/>
      <c r="Z277" s="16"/>
      <c r="AD277" s="15"/>
      <c r="AE277" s="15"/>
      <c r="AF277" s="15"/>
      <c r="AG277" s="15"/>
      <c r="AH277" s="15"/>
      <c r="AI277" s="15"/>
      <c r="AJ277" s="15"/>
    </row>
    <row r="278" spans="2:37" ht="7.5" customHeight="1" x14ac:dyDescent="0.2">
      <c r="B278" s="15"/>
      <c r="C278" s="15"/>
      <c r="D278" s="15"/>
      <c r="E278" s="15"/>
      <c r="H278" s="16"/>
      <c r="I278" s="16"/>
      <c r="J278" s="16"/>
      <c r="K278" s="16"/>
      <c r="L278" s="16"/>
      <c r="M278" s="16"/>
      <c r="N278" s="16"/>
      <c r="O278" s="16"/>
      <c r="P278" s="16"/>
      <c r="Q278" s="16"/>
      <c r="R278" s="16"/>
      <c r="U278" s="16"/>
      <c r="V278" s="16"/>
      <c r="W278" s="16"/>
      <c r="X278" s="16"/>
      <c r="Y278" s="16"/>
      <c r="Z278" s="16"/>
      <c r="AD278" s="15"/>
      <c r="AE278" s="15"/>
      <c r="AF278" s="15"/>
      <c r="AG278" s="15"/>
      <c r="AH278" s="15"/>
      <c r="AI278" s="15"/>
      <c r="AJ278" s="15"/>
    </row>
    <row r="279" spans="2:37" ht="6.75" customHeight="1" x14ac:dyDescent="0.2">
      <c r="B279" s="15"/>
      <c r="C279" s="15"/>
      <c r="D279" s="15"/>
      <c r="E279" s="15"/>
      <c r="AD279" s="15"/>
      <c r="AE279" s="15"/>
      <c r="AF279" s="15"/>
      <c r="AG279" s="15"/>
      <c r="AH279" s="15"/>
      <c r="AI279" s="15"/>
      <c r="AJ279" s="15"/>
    </row>
    <row r="280" spans="2:37" x14ac:dyDescent="0.2">
      <c r="F280" s="13" t="s">
        <v>175</v>
      </c>
      <c r="G280" s="13"/>
      <c r="H280" s="13"/>
      <c r="I280" s="13"/>
      <c r="J280" s="13"/>
      <c r="L280" s="14" t="s">
        <v>176</v>
      </c>
      <c r="M280" s="14"/>
      <c r="N280" s="14"/>
      <c r="O280" s="14"/>
      <c r="P280" s="14"/>
      <c r="Q280" s="14"/>
      <c r="R280" s="14"/>
      <c r="S280" s="14"/>
      <c r="T280" s="14"/>
    </row>
    <row r="281" spans="2:37" x14ac:dyDescent="0.2">
      <c r="V281" s="4">
        <v>113</v>
      </c>
      <c r="X281" s="11" t="s">
        <v>173</v>
      </c>
      <c r="Y281" s="11"/>
      <c r="Z281" s="11"/>
      <c r="AA281" s="11"/>
    </row>
    <row r="282" spans="2:37" ht="11.25" customHeight="1" x14ac:dyDescent="0.2"/>
    <row r="283" spans="2:37" x14ac:dyDescent="0.2">
      <c r="V283" s="4">
        <v>113</v>
      </c>
      <c r="X283" s="11" t="s">
        <v>173</v>
      </c>
      <c r="Y283" s="11"/>
      <c r="Z283" s="11"/>
      <c r="AA283" s="11"/>
    </row>
    <row r="284" spans="2:37" ht="11.25" customHeight="1" x14ac:dyDescent="0.2"/>
    <row r="285" spans="2:37" x14ac:dyDescent="0.2">
      <c r="F285" s="10" t="s">
        <v>177</v>
      </c>
      <c r="G285" s="10"/>
      <c r="H285" s="10"/>
      <c r="I285" s="10"/>
      <c r="J285" s="10"/>
      <c r="K285" s="10"/>
      <c r="L285" s="10"/>
      <c r="M285" s="10"/>
      <c r="N285" s="10"/>
      <c r="O285" s="10"/>
      <c r="P285" s="10"/>
      <c r="Q285" s="10"/>
      <c r="R285" s="10"/>
      <c r="S285" s="10"/>
      <c r="V285" s="4">
        <v>113</v>
      </c>
      <c r="X285" s="11" t="s">
        <v>173</v>
      </c>
      <c r="Y285" s="11"/>
      <c r="Z285" s="11"/>
      <c r="AA285" s="11"/>
      <c r="AF285" s="12" t="s">
        <v>174</v>
      </c>
      <c r="AG285" s="12"/>
      <c r="AH285" s="12"/>
      <c r="AI285" s="12"/>
      <c r="AJ285" s="12"/>
    </row>
    <row r="286" spans="2:37" ht="11.25" customHeight="1" x14ac:dyDescent="0.2">
      <c r="F286" s="10"/>
      <c r="G286" s="10"/>
      <c r="H286" s="10"/>
      <c r="I286" s="10"/>
      <c r="J286" s="10"/>
      <c r="K286" s="10"/>
      <c r="L286" s="10"/>
      <c r="M286" s="10"/>
      <c r="N286" s="10"/>
      <c r="O286" s="10"/>
      <c r="P286" s="10"/>
      <c r="Q286" s="10"/>
      <c r="R286" s="10"/>
      <c r="S286" s="10"/>
    </row>
    <row r="287" spans="2:37" ht="12" customHeight="1" x14ac:dyDescent="0.2">
      <c r="F287" s="10"/>
      <c r="G287" s="10"/>
      <c r="H287" s="10"/>
      <c r="I287" s="10"/>
      <c r="J287" s="10"/>
      <c r="K287" s="10"/>
      <c r="L287" s="10"/>
      <c r="M287" s="10"/>
      <c r="N287" s="10"/>
      <c r="O287" s="10"/>
      <c r="P287" s="10"/>
      <c r="Q287" s="10"/>
      <c r="R287" s="10"/>
      <c r="S287" s="10"/>
    </row>
    <row r="288" spans="2:37" x14ac:dyDescent="0.2">
      <c r="F288" s="13" t="s">
        <v>175</v>
      </c>
      <c r="G288" s="13"/>
      <c r="H288" s="13"/>
      <c r="I288" s="13"/>
      <c r="J288" s="13"/>
      <c r="L288" s="14" t="s">
        <v>176</v>
      </c>
      <c r="M288" s="14"/>
      <c r="N288" s="14"/>
      <c r="O288" s="14"/>
      <c r="P288" s="14"/>
      <c r="Q288" s="14"/>
      <c r="R288" s="14"/>
      <c r="S288" s="14"/>
      <c r="T288" s="14"/>
    </row>
    <row r="289" spans="6:36" x14ac:dyDescent="0.2">
      <c r="V289" s="4">
        <v>113</v>
      </c>
      <c r="X289" s="11" t="s">
        <v>173</v>
      </c>
      <c r="Y289" s="11"/>
      <c r="Z289" s="11"/>
      <c r="AA289" s="11"/>
    </row>
    <row r="290" spans="6:36" ht="11.25" customHeight="1" x14ac:dyDescent="0.2"/>
    <row r="291" spans="6:36" x14ac:dyDescent="0.2">
      <c r="V291" s="4">
        <v>113</v>
      </c>
      <c r="X291" s="11" t="s">
        <v>173</v>
      </c>
      <c r="Y291" s="11"/>
      <c r="Z291" s="11"/>
      <c r="AA291" s="11"/>
    </row>
    <row r="292" spans="6:36" ht="11.25" customHeight="1" x14ac:dyDescent="0.2"/>
    <row r="293" spans="6:36" x14ac:dyDescent="0.2">
      <c r="V293" s="4">
        <v>113</v>
      </c>
      <c r="X293" s="11" t="s">
        <v>173</v>
      </c>
      <c r="Y293" s="11"/>
      <c r="Z293" s="11"/>
      <c r="AA293" s="11"/>
    </row>
    <row r="294" spans="6:36" ht="11.25" customHeight="1" x14ac:dyDescent="0.2"/>
    <row r="295" spans="6:36" x14ac:dyDescent="0.2">
      <c r="F295" s="10" t="s">
        <v>178</v>
      </c>
      <c r="G295" s="10"/>
      <c r="H295" s="10"/>
      <c r="I295" s="10"/>
      <c r="J295" s="10"/>
      <c r="K295" s="10"/>
      <c r="L295" s="10"/>
      <c r="M295" s="10"/>
      <c r="N295" s="10"/>
      <c r="O295" s="10"/>
      <c r="P295" s="10"/>
      <c r="Q295" s="10"/>
      <c r="R295" s="10"/>
      <c r="S295" s="10"/>
      <c r="V295" s="4">
        <v>114</v>
      </c>
      <c r="X295" s="11" t="s">
        <v>179</v>
      </c>
      <c r="Y295" s="11"/>
      <c r="Z295" s="11"/>
      <c r="AA295" s="11"/>
      <c r="AF295" s="12" t="s">
        <v>180</v>
      </c>
      <c r="AG295" s="12"/>
      <c r="AH295" s="12"/>
      <c r="AI295" s="12"/>
      <c r="AJ295" s="12"/>
    </row>
    <row r="296" spans="6:36" ht="11.25" customHeight="1" x14ac:dyDescent="0.2">
      <c r="F296" s="10"/>
      <c r="G296" s="10"/>
      <c r="H296" s="10"/>
      <c r="I296" s="10"/>
      <c r="J296" s="10"/>
      <c r="K296" s="10"/>
      <c r="L296" s="10"/>
      <c r="M296" s="10"/>
      <c r="N296" s="10"/>
      <c r="O296" s="10"/>
      <c r="P296" s="10"/>
      <c r="Q296" s="10"/>
      <c r="R296" s="10"/>
      <c r="S296" s="10"/>
    </row>
    <row r="297" spans="6:36" x14ac:dyDescent="0.2">
      <c r="F297" s="13" t="s">
        <v>181</v>
      </c>
      <c r="G297" s="13"/>
      <c r="H297" s="13"/>
      <c r="I297" s="13"/>
      <c r="J297" s="13"/>
      <c r="L297" s="14" t="s">
        <v>182</v>
      </c>
      <c r="M297" s="14"/>
      <c r="N297" s="14"/>
      <c r="O297" s="14"/>
      <c r="P297" s="14"/>
      <c r="Q297" s="14"/>
      <c r="R297" s="14"/>
      <c r="S297" s="14"/>
      <c r="T297" s="14"/>
    </row>
    <row r="298" spans="6:36" x14ac:dyDescent="0.2">
      <c r="F298" s="10" t="s">
        <v>178</v>
      </c>
      <c r="G298" s="10"/>
      <c r="H298" s="10"/>
      <c r="I298" s="10"/>
      <c r="J298" s="10"/>
      <c r="K298" s="10"/>
      <c r="L298" s="10"/>
      <c r="M298" s="10"/>
      <c r="N298" s="10"/>
      <c r="O298" s="10"/>
      <c r="P298" s="10"/>
      <c r="Q298" s="10"/>
      <c r="R298" s="10"/>
      <c r="S298" s="10"/>
      <c r="V298" s="4">
        <v>114</v>
      </c>
      <c r="X298" s="11" t="s">
        <v>179</v>
      </c>
      <c r="Y298" s="11"/>
      <c r="Z298" s="11"/>
      <c r="AA298" s="11"/>
      <c r="AF298" s="12" t="s">
        <v>183</v>
      </c>
      <c r="AG298" s="12"/>
      <c r="AH298" s="12"/>
      <c r="AI298" s="12"/>
      <c r="AJ298" s="12"/>
    </row>
    <row r="299" spans="6:36" ht="11.25" customHeight="1" x14ac:dyDescent="0.2">
      <c r="F299" s="10"/>
      <c r="G299" s="10"/>
      <c r="H299" s="10"/>
      <c r="I299" s="10"/>
      <c r="J299" s="10"/>
      <c r="K299" s="10"/>
      <c r="L299" s="10"/>
      <c r="M299" s="10"/>
      <c r="N299" s="10"/>
      <c r="O299" s="10"/>
      <c r="P299" s="10"/>
      <c r="Q299" s="10"/>
      <c r="R299" s="10"/>
      <c r="S299" s="10"/>
    </row>
    <row r="300" spans="6:36" x14ac:dyDescent="0.2">
      <c r="F300" s="13" t="s">
        <v>181</v>
      </c>
      <c r="G300" s="13"/>
      <c r="H300" s="13"/>
      <c r="I300" s="13"/>
      <c r="J300" s="13"/>
      <c r="L300" s="14" t="s">
        <v>182</v>
      </c>
      <c r="M300" s="14"/>
      <c r="N300" s="14"/>
      <c r="O300" s="14"/>
      <c r="P300" s="14"/>
      <c r="Q300" s="14"/>
      <c r="R300" s="14"/>
      <c r="S300" s="14"/>
      <c r="T300" s="14"/>
    </row>
    <row r="301" spans="6:36" x14ac:dyDescent="0.2">
      <c r="F301" s="10" t="s">
        <v>178</v>
      </c>
      <c r="G301" s="10"/>
      <c r="H301" s="10"/>
      <c r="I301" s="10"/>
      <c r="J301" s="10"/>
      <c r="K301" s="10"/>
      <c r="L301" s="10"/>
      <c r="M301" s="10"/>
      <c r="N301" s="10"/>
      <c r="O301" s="10"/>
      <c r="P301" s="10"/>
      <c r="Q301" s="10"/>
      <c r="R301" s="10"/>
      <c r="S301" s="10"/>
      <c r="V301" s="4">
        <v>114</v>
      </c>
      <c r="X301" s="11" t="s">
        <v>179</v>
      </c>
      <c r="Y301" s="11"/>
      <c r="Z301" s="11"/>
      <c r="AA301" s="11"/>
      <c r="AF301" s="12" t="s">
        <v>184</v>
      </c>
      <c r="AG301" s="12"/>
      <c r="AH301" s="12"/>
      <c r="AI301" s="12"/>
      <c r="AJ301" s="12"/>
    </row>
    <row r="302" spans="6:36" ht="11.25" customHeight="1" x14ac:dyDescent="0.2">
      <c r="F302" s="10"/>
      <c r="G302" s="10"/>
      <c r="H302" s="10"/>
      <c r="I302" s="10"/>
      <c r="J302" s="10"/>
      <c r="K302" s="10"/>
      <c r="L302" s="10"/>
      <c r="M302" s="10"/>
      <c r="N302" s="10"/>
      <c r="O302" s="10"/>
      <c r="P302" s="10"/>
      <c r="Q302" s="10"/>
      <c r="R302" s="10"/>
      <c r="S302" s="10"/>
    </row>
    <row r="303" spans="6:36" x14ac:dyDescent="0.2">
      <c r="F303" s="13" t="s">
        <v>181</v>
      </c>
      <c r="G303" s="13"/>
      <c r="H303" s="13"/>
      <c r="I303" s="13"/>
      <c r="J303" s="13"/>
      <c r="L303" s="14" t="s">
        <v>182</v>
      </c>
      <c r="M303" s="14"/>
      <c r="N303" s="14"/>
      <c r="O303" s="14"/>
      <c r="P303" s="14"/>
      <c r="Q303" s="14"/>
      <c r="R303" s="14"/>
      <c r="S303" s="14"/>
      <c r="T303" s="14"/>
    </row>
    <row r="304" spans="6:36" x14ac:dyDescent="0.2">
      <c r="F304" s="10" t="s">
        <v>178</v>
      </c>
      <c r="G304" s="10"/>
      <c r="H304" s="10"/>
      <c r="I304" s="10"/>
      <c r="J304" s="10"/>
      <c r="K304" s="10"/>
      <c r="L304" s="10"/>
      <c r="M304" s="10"/>
      <c r="N304" s="10"/>
      <c r="O304" s="10"/>
      <c r="P304" s="10"/>
      <c r="Q304" s="10"/>
      <c r="R304" s="10"/>
      <c r="S304" s="10"/>
      <c r="V304" s="4">
        <v>114</v>
      </c>
      <c r="X304" s="11" t="s">
        <v>179</v>
      </c>
      <c r="Y304" s="11"/>
      <c r="Z304" s="11"/>
      <c r="AA304" s="11"/>
      <c r="AF304" s="12" t="s">
        <v>185</v>
      </c>
      <c r="AG304" s="12"/>
      <c r="AH304" s="12"/>
      <c r="AI304" s="12"/>
      <c r="AJ304" s="12"/>
    </row>
    <row r="305" spans="2:37" ht="11.25" customHeight="1" x14ac:dyDescent="0.2">
      <c r="F305" s="10"/>
      <c r="G305" s="10"/>
      <c r="H305" s="10"/>
      <c r="I305" s="10"/>
      <c r="J305" s="10"/>
      <c r="K305" s="10"/>
      <c r="L305" s="10"/>
      <c r="M305" s="10"/>
      <c r="N305" s="10"/>
      <c r="O305" s="10"/>
      <c r="P305" s="10"/>
      <c r="Q305" s="10"/>
      <c r="R305" s="10"/>
      <c r="S305" s="10"/>
    </row>
    <row r="306" spans="2:37" x14ac:dyDescent="0.2">
      <c r="F306" s="13" t="s">
        <v>181</v>
      </c>
      <c r="G306" s="13"/>
      <c r="H306" s="13"/>
      <c r="I306" s="13"/>
      <c r="J306" s="13"/>
      <c r="L306" s="14" t="s">
        <v>182</v>
      </c>
      <c r="M306" s="14"/>
      <c r="N306" s="14"/>
      <c r="O306" s="14"/>
      <c r="P306" s="14"/>
      <c r="Q306" s="14"/>
      <c r="R306" s="14"/>
      <c r="S306" s="14"/>
      <c r="T306" s="14"/>
    </row>
    <row r="307" spans="2:37" x14ac:dyDescent="0.2">
      <c r="F307" s="10" t="s">
        <v>186</v>
      </c>
      <c r="G307" s="10"/>
      <c r="H307" s="10"/>
      <c r="I307" s="10"/>
      <c r="J307" s="10"/>
      <c r="K307" s="10"/>
      <c r="L307" s="10"/>
      <c r="M307" s="10"/>
      <c r="N307" s="10"/>
      <c r="O307" s="10"/>
      <c r="P307" s="10"/>
      <c r="Q307" s="10"/>
      <c r="R307" s="10"/>
      <c r="S307" s="10"/>
      <c r="V307" s="4">
        <v>113</v>
      </c>
      <c r="X307" s="11" t="s">
        <v>173</v>
      </c>
      <c r="Y307" s="11"/>
      <c r="Z307" s="11"/>
      <c r="AA307" s="11"/>
      <c r="AF307" s="12" t="s">
        <v>187</v>
      </c>
      <c r="AG307" s="12"/>
      <c r="AH307" s="12"/>
      <c r="AI307" s="12"/>
      <c r="AJ307" s="12"/>
    </row>
    <row r="308" spans="2:37" ht="11.25" customHeight="1" x14ac:dyDescent="0.2">
      <c r="F308" s="10"/>
      <c r="G308" s="10"/>
      <c r="H308" s="10"/>
      <c r="I308" s="10"/>
      <c r="J308" s="10"/>
      <c r="K308" s="10"/>
      <c r="L308" s="10"/>
      <c r="M308" s="10"/>
      <c r="N308" s="10"/>
      <c r="O308" s="10"/>
      <c r="P308" s="10"/>
      <c r="Q308" s="10"/>
      <c r="R308" s="10"/>
      <c r="S308" s="10"/>
    </row>
    <row r="309" spans="2:37" ht="12" customHeight="1" x14ac:dyDescent="0.2">
      <c r="F309" s="10"/>
      <c r="G309" s="10"/>
      <c r="H309" s="10"/>
      <c r="I309" s="10"/>
      <c r="J309" s="10"/>
      <c r="K309" s="10"/>
      <c r="L309" s="10"/>
      <c r="M309" s="10"/>
      <c r="N309" s="10"/>
      <c r="O309" s="10"/>
      <c r="P309" s="10"/>
      <c r="Q309" s="10"/>
      <c r="R309" s="10"/>
      <c r="S309" s="10"/>
    </row>
    <row r="310" spans="2:37" ht="12" customHeight="1" x14ac:dyDescent="0.2">
      <c r="F310" s="10"/>
      <c r="G310" s="10"/>
      <c r="H310" s="10"/>
      <c r="I310" s="10"/>
      <c r="J310" s="10"/>
      <c r="K310" s="10"/>
      <c r="L310" s="10"/>
      <c r="M310" s="10"/>
      <c r="N310" s="10"/>
      <c r="O310" s="10"/>
      <c r="P310" s="10"/>
      <c r="Q310" s="10"/>
      <c r="R310" s="10"/>
      <c r="S310" s="10"/>
    </row>
    <row r="311" spans="2:37" x14ac:dyDescent="0.2">
      <c r="F311" s="13" t="s">
        <v>188</v>
      </c>
      <c r="G311" s="13"/>
      <c r="H311" s="13"/>
      <c r="I311" s="13"/>
      <c r="J311" s="13"/>
      <c r="L311" s="14" t="s">
        <v>189</v>
      </c>
      <c r="M311" s="14"/>
      <c r="N311" s="14"/>
      <c r="O311" s="14"/>
      <c r="P311" s="14"/>
      <c r="Q311" s="14"/>
      <c r="R311" s="14"/>
      <c r="S311" s="14"/>
      <c r="T311" s="14"/>
    </row>
    <row r="312" spans="2:37" x14ac:dyDescent="0.2">
      <c r="V312" s="4">
        <v>113</v>
      </c>
      <c r="X312" s="11" t="s">
        <v>173</v>
      </c>
      <c r="Y312" s="11"/>
      <c r="Z312" s="11"/>
      <c r="AA312" s="11"/>
    </row>
    <row r="313" spans="2:37" ht="11.25" customHeight="1" x14ac:dyDescent="0.2"/>
    <row r="314" spans="2:37" x14ac:dyDescent="0.2">
      <c r="F314" s="10" t="s">
        <v>190</v>
      </c>
      <c r="G314" s="10"/>
      <c r="H314" s="10"/>
      <c r="I314" s="10"/>
      <c r="J314" s="10"/>
      <c r="K314" s="10"/>
      <c r="L314" s="10"/>
      <c r="M314" s="10"/>
      <c r="N314" s="10"/>
      <c r="O314" s="10"/>
      <c r="P314" s="10"/>
      <c r="Q314" s="10"/>
      <c r="R314" s="10"/>
      <c r="S314" s="10"/>
      <c r="V314" s="4">
        <v>113</v>
      </c>
      <c r="X314" s="11" t="s">
        <v>173</v>
      </c>
      <c r="Y314" s="11"/>
      <c r="Z314" s="11"/>
      <c r="AA314" s="11"/>
      <c r="AF314" s="12" t="s">
        <v>187</v>
      </c>
      <c r="AG314" s="12"/>
      <c r="AH314" s="12"/>
      <c r="AI314" s="12"/>
      <c r="AJ314" s="12"/>
    </row>
    <row r="315" spans="2:37" ht="11.25" customHeight="1" x14ac:dyDescent="0.2">
      <c r="F315" s="10"/>
      <c r="G315" s="10"/>
      <c r="H315" s="10"/>
      <c r="I315" s="10"/>
      <c r="J315" s="10"/>
      <c r="K315" s="10"/>
      <c r="L315" s="10"/>
      <c r="M315" s="10"/>
      <c r="N315" s="10"/>
      <c r="O315" s="10"/>
      <c r="P315" s="10"/>
      <c r="Q315" s="10"/>
      <c r="R315" s="10"/>
      <c r="S315" s="10"/>
    </row>
    <row r="316" spans="2:37" ht="12" customHeight="1" x14ac:dyDescent="0.2">
      <c r="F316" s="10"/>
      <c r="G316" s="10"/>
      <c r="H316" s="10"/>
      <c r="I316" s="10"/>
      <c r="J316" s="10"/>
      <c r="K316" s="10"/>
      <c r="L316" s="10"/>
      <c r="M316" s="10"/>
      <c r="N316" s="10"/>
      <c r="O316" s="10"/>
      <c r="P316" s="10"/>
      <c r="Q316" s="10"/>
      <c r="R316" s="10"/>
      <c r="S316" s="10"/>
    </row>
    <row r="317" spans="2:37" ht="14.25" customHeight="1" x14ac:dyDescent="0.2">
      <c r="B317" s="8" t="s">
        <v>12</v>
      </c>
      <c r="C317" s="8"/>
      <c r="D317" s="8"/>
      <c r="J317" s="9" t="s">
        <v>13</v>
      </c>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6" customHeight="1" x14ac:dyDescent="0.2"/>
    <row r="319" spans="2:37" x14ac:dyDescent="0.2">
      <c r="C319" s="6" t="s">
        <v>14</v>
      </c>
      <c r="D319" s="6"/>
      <c r="E319" s="6"/>
      <c r="F319" s="6"/>
      <c r="G319" s="6"/>
      <c r="H319" s="6"/>
      <c r="J319" s="17" t="s">
        <v>31</v>
      </c>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row>
    <row r="320" spans="2:37" ht="6.75" customHeight="1" x14ac:dyDescent="0.2">
      <c r="B320" s="15" t="s">
        <v>16</v>
      </c>
      <c r="C320" s="15"/>
      <c r="D320" s="15"/>
      <c r="E320" s="15"/>
      <c r="AD320" s="15" t="s">
        <v>17</v>
      </c>
      <c r="AE320" s="15"/>
      <c r="AF320" s="15"/>
      <c r="AG320" s="15"/>
      <c r="AH320" s="15"/>
      <c r="AI320" s="15"/>
      <c r="AJ320" s="15"/>
    </row>
    <row r="321" spans="2:36" ht="6" customHeight="1" x14ac:dyDescent="0.2">
      <c r="B321" s="15"/>
      <c r="C321" s="15"/>
      <c r="D321" s="15"/>
      <c r="E321" s="15"/>
      <c r="H321" s="16" t="s">
        <v>18</v>
      </c>
      <c r="I321" s="16"/>
      <c r="J321" s="16"/>
      <c r="K321" s="16"/>
      <c r="L321" s="16"/>
      <c r="M321" s="16"/>
      <c r="N321" s="16"/>
      <c r="O321" s="16"/>
      <c r="P321" s="16"/>
      <c r="Q321" s="16"/>
      <c r="R321" s="16"/>
      <c r="U321" s="16" t="s">
        <v>19</v>
      </c>
      <c r="V321" s="16"/>
      <c r="W321" s="16"/>
      <c r="X321" s="16"/>
      <c r="Y321" s="16"/>
      <c r="Z321" s="16"/>
      <c r="AD321" s="15"/>
      <c r="AE321" s="15"/>
      <c r="AF321" s="15"/>
      <c r="AG321" s="15"/>
      <c r="AH321" s="15"/>
      <c r="AI321" s="15"/>
      <c r="AJ321" s="15"/>
    </row>
    <row r="322" spans="2:36" ht="7.5" customHeight="1" x14ac:dyDescent="0.2">
      <c r="B322" s="15"/>
      <c r="C322" s="15"/>
      <c r="D322" s="15"/>
      <c r="E322" s="15"/>
      <c r="H322" s="16"/>
      <c r="I322" s="16"/>
      <c r="J322" s="16"/>
      <c r="K322" s="16"/>
      <c r="L322" s="16"/>
      <c r="M322" s="16"/>
      <c r="N322" s="16"/>
      <c r="O322" s="16"/>
      <c r="P322" s="16"/>
      <c r="Q322" s="16"/>
      <c r="R322" s="16"/>
      <c r="U322" s="16"/>
      <c r="V322" s="16"/>
      <c r="W322" s="16"/>
      <c r="X322" s="16"/>
      <c r="Y322" s="16"/>
      <c r="Z322" s="16"/>
      <c r="AD322" s="15"/>
      <c r="AE322" s="15"/>
      <c r="AF322" s="15"/>
      <c r="AG322" s="15"/>
      <c r="AH322" s="15"/>
      <c r="AI322" s="15"/>
      <c r="AJ322" s="15"/>
    </row>
    <row r="323" spans="2:36" ht="6.75" customHeight="1" x14ac:dyDescent="0.2">
      <c r="B323" s="15"/>
      <c r="C323" s="15"/>
      <c r="D323" s="15"/>
      <c r="E323" s="15"/>
      <c r="AD323" s="15"/>
      <c r="AE323" s="15"/>
      <c r="AF323" s="15"/>
      <c r="AG323" s="15"/>
      <c r="AH323" s="15"/>
      <c r="AI323" s="15"/>
      <c r="AJ323" s="15"/>
    </row>
    <row r="324" spans="2:36" x14ac:dyDescent="0.2">
      <c r="F324" s="13" t="s">
        <v>188</v>
      </c>
      <c r="G324" s="13"/>
      <c r="H324" s="13"/>
      <c r="I324" s="13"/>
      <c r="J324" s="13"/>
      <c r="L324" s="14" t="s">
        <v>189</v>
      </c>
      <c r="M324" s="14"/>
      <c r="N324" s="14"/>
      <c r="O324" s="14"/>
      <c r="P324" s="14"/>
      <c r="Q324" s="14"/>
      <c r="R324" s="14"/>
      <c r="S324" s="14"/>
      <c r="T324" s="14"/>
    </row>
    <row r="325" spans="2:36" x14ac:dyDescent="0.2">
      <c r="V325" s="4">
        <v>113</v>
      </c>
      <c r="X325" s="11" t="s">
        <v>173</v>
      </c>
      <c r="Y325" s="11"/>
      <c r="Z325" s="11"/>
      <c r="AA325" s="11"/>
    </row>
    <row r="326" spans="2:36" ht="11.25" customHeight="1" x14ac:dyDescent="0.2"/>
    <row r="327" spans="2:36" x14ac:dyDescent="0.2">
      <c r="F327" s="10" t="s">
        <v>191</v>
      </c>
      <c r="G327" s="10"/>
      <c r="H327" s="10"/>
      <c r="I327" s="10"/>
      <c r="J327" s="10"/>
      <c r="K327" s="10"/>
      <c r="L327" s="10"/>
      <c r="M327" s="10"/>
      <c r="N327" s="10"/>
      <c r="O327" s="10"/>
      <c r="P327" s="10"/>
      <c r="Q327" s="10"/>
      <c r="R327" s="10"/>
      <c r="S327" s="10"/>
      <c r="V327" s="4">
        <v>113</v>
      </c>
      <c r="X327" s="11" t="s">
        <v>173</v>
      </c>
      <c r="Y327" s="11"/>
      <c r="Z327" s="11"/>
      <c r="AA327" s="11"/>
      <c r="AF327" s="12" t="s">
        <v>192</v>
      </c>
      <c r="AG327" s="12"/>
      <c r="AH327" s="12"/>
      <c r="AI327" s="12"/>
      <c r="AJ327" s="12"/>
    </row>
    <row r="328" spans="2:36" ht="11.25" customHeight="1" x14ac:dyDescent="0.2">
      <c r="F328" s="10"/>
      <c r="G328" s="10"/>
      <c r="H328" s="10"/>
      <c r="I328" s="10"/>
      <c r="J328" s="10"/>
      <c r="K328" s="10"/>
      <c r="L328" s="10"/>
      <c r="M328" s="10"/>
      <c r="N328" s="10"/>
      <c r="O328" s="10"/>
      <c r="P328" s="10"/>
      <c r="Q328" s="10"/>
      <c r="R328" s="10"/>
      <c r="S328" s="10"/>
    </row>
    <row r="329" spans="2:36" ht="12" customHeight="1" x14ac:dyDescent="0.2">
      <c r="F329" s="10"/>
      <c r="G329" s="10"/>
      <c r="H329" s="10"/>
      <c r="I329" s="10"/>
      <c r="J329" s="10"/>
      <c r="K329" s="10"/>
      <c r="L329" s="10"/>
      <c r="M329" s="10"/>
      <c r="N329" s="10"/>
      <c r="O329" s="10"/>
      <c r="P329" s="10"/>
      <c r="Q329" s="10"/>
      <c r="R329" s="10"/>
      <c r="S329" s="10"/>
    </row>
    <row r="330" spans="2:36" ht="12" customHeight="1" x14ac:dyDescent="0.2">
      <c r="F330" s="10"/>
      <c r="G330" s="10"/>
      <c r="H330" s="10"/>
      <c r="I330" s="10"/>
      <c r="J330" s="10"/>
      <c r="K330" s="10"/>
      <c r="L330" s="10"/>
      <c r="M330" s="10"/>
      <c r="N330" s="10"/>
      <c r="O330" s="10"/>
      <c r="P330" s="10"/>
      <c r="Q330" s="10"/>
      <c r="R330" s="10"/>
      <c r="S330" s="10"/>
    </row>
    <row r="331" spans="2:36" x14ac:dyDescent="0.2">
      <c r="F331" s="13" t="s">
        <v>188</v>
      </c>
      <c r="G331" s="13"/>
      <c r="H331" s="13"/>
      <c r="I331" s="13"/>
      <c r="J331" s="13"/>
      <c r="L331" s="14" t="s">
        <v>189</v>
      </c>
      <c r="M331" s="14"/>
      <c r="N331" s="14"/>
      <c r="O331" s="14"/>
      <c r="P331" s="14"/>
      <c r="Q331" s="14"/>
      <c r="R331" s="14"/>
      <c r="S331" s="14"/>
      <c r="T331" s="14"/>
    </row>
    <row r="332" spans="2:36" x14ac:dyDescent="0.2">
      <c r="V332" s="4">
        <v>113</v>
      </c>
      <c r="X332" s="11" t="s">
        <v>173</v>
      </c>
      <c r="Y332" s="11"/>
      <c r="Z332" s="11"/>
      <c r="AA332" s="11"/>
    </row>
    <row r="333" spans="2:36" ht="11.25" customHeight="1" x14ac:dyDescent="0.2"/>
    <row r="334" spans="2:36" x14ac:dyDescent="0.2">
      <c r="F334" s="10" t="s">
        <v>191</v>
      </c>
      <c r="G334" s="10"/>
      <c r="H334" s="10"/>
      <c r="I334" s="10"/>
      <c r="J334" s="10"/>
      <c r="K334" s="10"/>
      <c r="L334" s="10"/>
      <c r="M334" s="10"/>
      <c r="N334" s="10"/>
      <c r="O334" s="10"/>
      <c r="P334" s="10"/>
      <c r="Q334" s="10"/>
      <c r="R334" s="10"/>
      <c r="S334" s="10"/>
      <c r="V334" s="4">
        <v>113</v>
      </c>
      <c r="X334" s="11" t="s">
        <v>173</v>
      </c>
      <c r="Y334" s="11"/>
      <c r="Z334" s="11"/>
      <c r="AA334" s="11"/>
      <c r="AF334" s="12" t="s">
        <v>193</v>
      </c>
      <c r="AG334" s="12"/>
      <c r="AH334" s="12"/>
      <c r="AI334" s="12"/>
      <c r="AJ334" s="12"/>
    </row>
    <row r="335" spans="2:36" ht="11.25" customHeight="1" x14ac:dyDescent="0.2">
      <c r="F335" s="10"/>
      <c r="G335" s="10"/>
      <c r="H335" s="10"/>
      <c r="I335" s="10"/>
      <c r="J335" s="10"/>
      <c r="K335" s="10"/>
      <c r="L335" s="10"/>
      <c r="M335" s="10"/>
      <c r="N335" s="10"/>
      <c r="O335" s="10"/>
      <c r="P335" s="10"/>
      <c r="Q335" s="10"/>
      <c r="R335" s="10"/>
      <c r="S335" s="10"/>
    </row>
    <row r="336" spans="2:36" ht="12" customHeight="1" x14ac:dyDescent="0.2">
      <c r="F336" s="10"/>
      <c r="G336" s="10"/>
      <c r="H336" s="10"/>
      <c r="I336" s="10"/>
      <c r="J336" s="10"/>
      <c r="K336" s="10"/>
      <c r="L336" s="10"/>
      <c r="M336" s="10"/>
      <c r="N336" s="10"/>
      <c r="O336" s="10"/>
      <c r="P336" s="10"/>
      <c r="Q336" s="10"/>
      <c r="R336" s="10"/>
      <c r="S336" s="10"/>
    </row>
    <row r="337" spans="6:36" ht="12" customHeight="1" x14ac:dyDescent="0.2">
      <c r="F337" s="10"/>
      <c r="G337" s="10"/>
      <c r="H337" s="10"/>
      <c r="I337" s="10"/>
      <c r="J337" s="10"/>
      <c r="K337" s="10"/>
      <c r="L337" s="10"/>
      <c r="M337" s="10"/>
      <c r="N337" s="10"/>
      <c r="O337" s="10"/>
      <c r="P337" s="10"/>
      <c r="Q337" s="10"/>
      <c r="R337" s="10"/>
      <c r="S337" s="10"/>
    </row>
    <row r="338" spans="6:36" x14ac:dyDescent="0.2">
      <c r="F338" s="13" t="s">
        <v>188</v>
      </c>
      <c r="G338" s="13"/>
      <c r="H338" s="13"/>
      <c r="I338" s="13"/>
      <c r="J338" s="13"/>
      <c r="L338" s="14" t="s">
        <v>189</v>
      </c>
      <c r="M338" s="14"/>
      <c r="N338" s="14"/>
      <c r="O338" s="14"/>
      <c r="P338" s="14"/>
      <c r="Q338" s="14"/>
      <c r="R338" s="14"/>
      <c r="S338" s="14"/>
      <c r="T338" s="14"/>
    </row>
    <row r="339" spans="6:36" x14ac:dyDescent="0.2">
      <c r="F339" s="10" t="s">
        <v>191</v>
      </c>
      <c r="G339" s="10"/>
      <c r="H339" s="10"/>
      <c r="I339" s="10"/>
      <c r="J339" s="10"/>
      <c r="K339" s="10"/>
      <c r="L339" s="10"/>
      <c r="M339" s="10"/>
      <c r="N339" s="10"/>
      <c r="O339" s="10"/>
      <c r="P339" s="10"/>
      <c r="Q339" s="10"/>
      <c r="R339" s="10"/>
      <c r="S339" s="10"/>
      <c r="V339" s="4">
        <v>113</v>
      </c>
      <c r="X339" s="11" t="s">
        <v>173</v>
      </c>
      <c r="Y339" s="11"/>
      <c r="Z339" s="11"/>
      <c r="AA339" s="11"/>
      <c r="AF339" s="12" t="s">
        <v>194</v>
      </c>
      <c r="AG339" s="12"/>
      <c r="AH339" s="12"/>
      <c r="AI339" s="12"/>
      <c r="AJ339" s="12"/>
    </row>
    <row r="340" spans="6:36" ht="11.25" customHeight="1" x14ac:dyDescent="0.2">
      <c r="F340" s="10"/>
      <c r="G340" s="10"/>
      <c r="H340" s="10"/>
      <c r="I340" s="10"/>
      <c r="J340" s="10"/>
      <c r="K340" s="10"/>
      <c r="L340" s="10"/>
      <c r="M340" s="10"/>
      <c r="N340" s="10"/>
      <c r="O340" s="10"/>
      <c r="P340" s="10"/>
      <c r="Q340" s="10"/>
      <c r="R340" s="10"/>
      <c r="S340" s="10"/>
    </row>
    <row r="341" spans="6:36" ht="12" customHeight="1" x14ac:dyDescent="0.2">
      <c r="F341" s="10"/>
      <c r="G341" s="10"/>
      <c r="H341" s="10"/>
      <c r="I341" s="10"/>
      <c r="J341" s="10"/>
      <c r="K341" s="10"/>
      <c r="L341" s="10"/>
      <c r="M341" s="10"/>
      <c r="N341" s="10"/>
      <c r="O341" s="10"/>
      <c r="P341" s="10"/>
      <c r="Q341" s="10"/>
      <c r="R341" s="10"/>
      <c r="S341" s="10"/>
    </row>
    <row r="342" spans="6:36" ht="12" customHeight="1" x14ac:dyDescent="0.2">
      <c r="F342" s="10"/>
      <c r="G342" s="10"/>
      <c r="H342" s="10"/>
      <c r="I342" s="10"/>
      <c r="J342" s="10"/>
      <c r="K342" s="10"/>
      <c r="L342" s="10"/>
      <c r="M342" s="10"/>
      <c r="N342" s="10"/>
      <c r="O342" s="10"/>
      <c r="P342" s="10"/>
      <c r="Q342" s="10"/>
      <c r="R342" s="10"/>
      <c r="S342" s="10"/>
    </row>
    <row r="343" spans="6:36" x14ac:dyDescent="0.2">
      <c r="F343" s="13" t="s">
        <v>188</v>
      </c>
      <c r="G343" s="13"/>
      <c r="H343" s="13"/>
      <c r="I343" s="13"/>
      <c r="J343" s="13"/>
      <c r="L343" s="14" t="s">
        <v>189</v>
      </c>
      <c r="M343" s="14"/>
      <c r="N343" s="14"/>
      <c r="O343" s="14"/>
      <c r="P343" s="14"/>
      <c r="Q343" s="14"/>
      <c r="R343" s="14"/>
      <c r="S343" s="14"/>
      <c r="T343" s="14"/>
    </row>
    <row r="344" spans="6:36" x14ac:dyDescent="0.2">
      <c r="F344" s="10" t="s">
        <v>195</v>
      </c>
      <c r="G344" s="10"/>
      <c r="H344" s="10"/>
      <c r="I344" s="10"/>
      <c r="J344" s="10"/>
      <c r="K344" s="10"/>
      <c r="L344" s="10"/>
      <c r="M344" s="10"/>
      <c r="N344" s="10"/>
      <c r="O344" s="10"/>
      <c r="P344" s="10"/>
      <c r="Q344" s="10"/>
      <c r="R344" s="10"/>
      <c r="S344" s="10"/>
      <c r="V344" s="4">
        <v>113</v>
      </c>
      <c r="X344" s="11" t="s">
        <v>173</v>
      </c>
      <c r="Y344" s="11"/>
      <c r="Z344" s="11"/>
      <c r="AA344" s="11"/>
      <c r="AF344" s="12" t="s">
        <v>192</v>
      </c>
      <c r="AG344" s="12"/>
      <c r="AH344" s="12"/>
      <c r="AI344" s="12"/>
      <c r="AJ344" s="12"/>
    </row>
    <row r="345" spans="6:36" ht="11.25" customHeight="1" x14ac:dyDescent="0.2">
      <c r="F345" s="10"/>
      <c r="G345" s="10"/>
      <c r="H345" s="10"/>
      <c r="I345" s="10"/>
      <c r="J345" s="10"/>
      <c r="K345" s="10"/>
      <c r="L345" s="10"/>
      <c r="M345" s="10"/>
      <c r="N345" s="10"/>
      <c r="O345" s="10"/>
      <c r="P345" s="10"/>
      <c r="Q345" s="10"/>
      <c r="R345" s="10"/>
      <c r="S345" s="10"/>
    </row>
    <row r="346" spans="6:36" ht="12" customHeight="1" x14ac:dyDescent="0.2">
      <c r="F346" s="10"/>
      <c r="G346" s="10"/>
      <c r="H346" s="10"/>
      <c r="I346" s="10"/>
      <c r="J346" s="10"/>
      <c r="K346" s="10"/>
      <c r="L346" s="10"/>
      <c r="M346" s="10"/>
      <c r="N346" s="10"/>
      <c r="O346" s="10"/>
      <c r="P346" s="10"/>
      <c r="Q346" s="10"/>
      <c r="R346" s="10"/>
      <c r="S346" s="10"/>
    </row>
    <row r="347" spans="6:36" ht="12" customHeight="1" x14ac:dyDescent="0.2">
      <c r="F347" s="10"/>
      <c r="G347" s="10"/>
      <c r="H347" s="10"/>
      <c r="I347" s="10"/>
      <c r="J347" s="10"/>
      <c r="K347" s="10"/>
      <c r="L347" s="10"/>
      <c r="M347" s="10"/>
      <c r="N347" s="10"/>
      <c r="O347" s="10"/>
      <c r="P347" s="10"/>
      <c r="Q347" s="10"/>
      <c r="R347" s="10"/>
      <c r="S347" s="10"/>
    </row>
    <row r="348" spans="6:36" x14ac:dyDescent="0.2">
      <c r="F348" s="13" t="s">
        <v>188</v>
      </c>
      <c r="G348" s="13"/>
      <c r="H348" s="13"/>
      <c r="I348" s="13"/>
      <c r="J348" s="13"/>
      <c r="L348" s="14" t="s">
        <v>189</v>
      </c>
      <c r="M348" s="14"/>
      <c r="N348" s="14"/>
      <c r="O348" s="14"/>
      <c r="P348" s="14"/>
      <c r="Q348" s="14"/>
      <c r="R348" s="14"/>
      <c r="S348" s="14"/>
      <c r="T348" s="14"/>
    </row>
    <row r="349" spans="6:36" x14ac:dyDescent="0.2">
      <c r="V349" s="4">
        <v>113</v>
      </c>
      <c r="X349" s="11" t="s">
        <v>173</v>
      </c>
      <c r="Y349" s="11"/>
      <c r="Z349" s="11"/>
      <c r="AA349" s="11"/>
    </row>
    <row r="350" spans="6:36" ht="11.25" customHeight="1" x14ac:dyDescent="0.2"/>
    <row r="351" spans="6:36" x14ac:dyDescent="0.2">
      <c r="F351" s="10" t="s">
        <v>195</v>
      </c>
      <c r="G351" s="10"/>
      <c r="H351" s="10"/>
      <c r="I351" s="10"/>
      <c r="J351" s="10"/>
      <c r="K351" s="10"/>
      <c r="L351" s="10"/>
      <c r="M351" s="10"/>
      <c r="N351" s="10"/>
      <c r="O351" s="10"/>
      <c r="P351" s="10"/>
      <c r="Q351" s="10"/>
      <c r="R351" s="10"/>
      <c r="S351" s="10"/>
      <c r="V351" s="4">
        <v>113</v>
      </c>
      <c r="X351" s="11" t="s">
        <v>173</v>
      </c>
      <c r="Y351" s="11"/>
      <c r="Z351" s="11"/>
      <c r="AA351" s="11"/>
      <c r="AF351" s="12" t="s">
        <v>193</v>
      </c>
      <c r="AG351" s="12"/>
      <c r="AH351" s="12"/>
      <c r="AI351" s="12"/>
      <c r="AJ351" s="12"/>
    </row>
    <row r="352" spans="6:36" ht="11.25" customHeight="1" x14ac:dyDescent="0.2">
      <c r="F352" s="10"/>
      <c r="G352" s="10"/>
      <c r="H352" s="10"/>
      <c r="I352" s="10"/>
      <c r="J352" s="10"/>
      <c r="K352" s="10"/>
      <c r="L352" s="10"/>
      <c r="M352" s="10"/>
      <c r="N352" s="10"/>
      <c r="O352" s="10"/>
      <c r="P352" s="10"/>
      <c r="Q352" s="10"/>
      <c r="R352" s="10"/>
      <c r="S352" s="10"/>
    </row>
    <row r="353" spans="2:37" ht="12" customHeight="1" x14ac:dyDescent="0.2">
      <c r="F353" s="10"/>
      <c r="G353" s="10"/>
      <c r="H353" s="10"/>
      <c r="I353" s="10"/>
      <c r="J353" s="10"/>
      <c r="K353" s="10"/>
      <c r="L353" s="10"/>
      <c r="M353" s="10"/>
      <c r="N353" s="10"/>
      <c r="O353" s="10"/>
      <c r="P353" s="10"/>
      <c r="Q353" s="10"/>
      <c r="R353" s="10"/>
      <c r="S353" s="10"/>
    </row>
    <row r="354" spans="2:37" ht="12" customHeight="1" x14ac:dyDescent="0.2">
      <c r="F354" s="10"/>
      <c r="G354" s="10"/>
      <c r="H354" s="10"/>
      <c r="I354" s="10"/>
      <c r="J354" s="10"/>
      <c r="K354" s="10"/>
      <c r="L354" s="10"/>
      <c r="M354" s="10"/>
      <c r="N354" s="10"/>
      <c r="O354" s="10"/>
      <c r="P354" s="10"/>
      <c r="Q354" s="10"/>
      <c r="R354" s="10"/>
      <c r="S354" s="10"/>
    </row>
    <row r="355" spans="2:37" x14ac:dyDescent="0.2">
      <c r="F355" s="13" t="s">
        <v>188</v>
      </c>
      <c r="G355" s="13"/>
      <c r="H355" s="13"/>
      <c r="I355" s="13"/>
      <c r="J355" s="13"/>
      <c r="L355" s="14" t="s">
        <v>189</v>
      </c>
      <c r="M355" s="14"/>
      <c r="N355" s="14"/>
      <c r="O355" s="14"/>
      <c r="P355" s="14"/>
      <c r="Q355" s="14"/>
      <c r="R355" s="14"/>
      <c r="S355" s="14"/>
      <c r="T355" s="14"/>
    </row>
    <row r="356" spans="2:37" x14ac:dyDescent="0.2">
      <c r="F356" s="10" t="s">
        <v>195</v>
      </c>
      <c r="G356" s="10"/>
      <c r="H356" s="10"/>
      <c r="I356" s="10"/>
      <c r="J356" s="10"/>
      <c r="K356" s="10"/>
      <c r="L356" s="10"/>
      <c r="M356" s="10"/>
      <c r="N356" s="10"/>
      <c r="O356" s="10"/>
      <c r="P356" s="10"/>
      <c r="Q356" s="10"/>
      <c r="R356" s="10"/>
      <c r="S356" s="10"/>
      <c r="V356" s="4">
        <v>113</v>
      </c>
      <c r="X356" s="11" t="s">
        <v>173</v>
      </c>
      <c r="Y356" s="11"/>
      <c r="Z356" s="11"/>
      <c r="AA356" s="11"/>
      <c r="AF356" s="12" t="s">
        <v>194</v>
      </c>
      <c r="AG356" s="12"/>
      <c r="AH356" s="12"/>
      <c r="AI356" s="12"/>
      <c r="AJ356" s="12"/>
    </row>
    <row r="357" spans="2:37" ht="11.25" customHeight="1" x14ac:dyDescent="0.2">
      <c r="F357" s="10"/>
      <c r="G357" s="10"/>
      <c r="H357" s="10"/>
      <c r="I357" s="10"/>
      <c r="J357" s="10"/>
      <c r="K357" s="10"/>
      <c r="L357" s="10"/>
      <c r="M357" s="10"/>
      <c r="N357" s="10"/>
      <c r="O357" s="10"/>
      <c r="P357" s="10"/>
      <c r="Q357" s="10"/>
      <c r="R357" s="10"/>
      <c r="S357" s="10"/>
    </row>
    <row r="358" spans="2:37" ht="12" customHeight="1" x14ac:dyDescent="0.2">
      <c r="F358" s="10"/>
      <c r="G358" s="10"/>
      <c r="H358" s="10"/>
      <c r="I358" s="10"/>
      <c r="J358" s="10"/>
      <c r="K358" s="10"/>
      <c r="L358" s="10"/>
      <c r="M358" s="10"/>
      <c r="N358" s="10"/>
      <c r="O358" s="10"/>
      <c r="P358" s="10"/>
      <c r="Q358" s="10"/>
      <c r="R358" s="10"/>
      <c r="S358" s="10"/>
    </row>
    <row r="359" spans="2:37" ht="12" customHeight="1" x14ac:dyDescent="0.2">
      <c r="F359" s="10"/>
      <c r="G359" s="10"/>
      <c r="H359" s="10"/>
      <c r="I359" s="10"/>
      <c r="J359" s="10"/>
      <c r="K359" s="10"/>
      <c r="L359" s="10"/>
      <c r="M359" s="10"/>
      <c r="N359" s="10"/>
      <c r="O359" s="10"/>
      <c r="P359" s="10"/>
      <c r="Q359" s="10"/>
      <c r="R359" s="10"/>
      <c r="S359" s="10"/>
    </row>
    <row r="360" spans="2:37" x14ac:dyDescent="0.2">
      <c r="F360" s="13" t="s">
        <v>188</v>
      </c>
      <c r="G360" s="13"/>
      <c r="H360" s="13"/>
      <c r="I360" s="13"/>
      <c r="J360" s="13"/>
      <c r="L360" s="14" t="s">
        <v>189</v>
      </c>
      <c r="M360" s="14"/>
      <c r="N360" s="14"/>
      <c r="O360" s="14"/>
      <c r="P360" s="14"/>
      <c r="Q360" s="14"/>
      <c r="R360" s="14"/>
      <c r="S360" s="14"/>
      <c r="T360" s="14"/>
    </row>
    <row r="361" spans="2:37" ht="14.25" customHeight="1" x14ac:dyDescent="0.2">
      <c r="B361" s="8" t="s">
        <v>12</v>
      </c>
      <c r="C361" s="8"/>
      <c r="D361" s="8"/>
      <c r="J361" s="9" t="s">
        <v>13</v>
      </c>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6" customHeight="1" x14ac:dyDescent="0.2"/>
    <row r="363" spans="2:37" x14ac:dyDescent="0.2">
      <c r="C363" s="6" t="s">
        <v>14</v>
      </c>
      <c r="D363" s="6"/>
      <c r="E363" s="6"/>
      <c r="F363" s="6"/>
      <c r="G363" s="6"/>
      <c r="H363" s="6"/>
      <c r="J363" s="17" t="s">
        <v>31</v>
      </c>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row>
    <row r="364" spans="2:37" ht="11.25" customHeight="1" x14ac:dyDescent="0.2"/>
    <row r="365" spans="2:37" x14ac:dyDescent="0.2">
      <c r="D365" s="6" t="s">
        <v>30</v>
      </c>
      <c r="E365" s="6"/>
      <c r="F365" s="6"/>
      <c r="G365" s="6"/>
      <c r="H365" s="6"/>
      <c r="I365" s="6"/>
      <c r="J365" s="6"/>
      <c r="K365" s="6"/>
      <c r="L365" s="6"/>
      <c r="M365" s="6"/>
      <c r="N365" s="6"/>
      <c r="AC365" s="7">
        <v>36866.730000000003</v>
      </c>
      <c r="AD365" s="7"/>
      <c r="AE365" s="7"/>
      <c r="AF365" s="7"/>
      <c r="AG365" s="7"/>
      <c r="AH365" s="7"/>
      <c r="AI365" s="7"/>
      <c r="AJ365" s="7"/>
      <c r="AK365" s="7"/>
    </row>
    <row r="366" spans="2:37" ht="21" customHeight="1" x14ac:dyDescent="0.2"/>
    <row r="367" spans="2:37" ht="30" customHeight="1" x14ac:dyDescent="0.2"/>
    <row r="368" spans="2:37" ht="6" customHeight="1" x14ac:dyDescent="0.2"/>
    <row r="369" spans="2:37" x14ac:dyDescent="0.2">
      <c r="C369" s="6" t="s">
        <v>14</v>
      </c>
      <c r="D369" s="6"/>
      <c r="E369" s="6"/>
      <c r="F369" s="6"/>
      <c r="G369" s="6"/>
      <c r="H369" s="6"/>
      <c r="J369" s="17" t="s">
        <v>196</v>
      </c>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row>
    <row r="370" spans="2:37" ht="6.75" customHeight="1" x14ac:dyDescent="0.2">
      <c r="B370" s="15" t="s">
        <v>32</v>
      </c>
      <c r="C370" s="15"/>
      <c r="D370" s="15"/>
      <c r="E370" s="15"/>
      <c r="AD370" s="15" t="s">
        <v>17</v>
      </c>
      <c r="AE370" s="15"/>
      <c r="AF370" s="15"/>
      <c r="AG370" s="15"/>
      <c r="AH370" s="15"/>
      <c r="AI370" s="15"/>
      <c r="AJ370" s="15"/>
    </row>
    <row r="371" spans="2:37" ht="6" customHeight="1" x14ac:dyDescent="0.2">
      <c r="B371" s="15"/>
      <c r="C371" s="15"/>
      <c r="D371" s="15"/>
      <c r="E371" s="15"/>
      <c r="H371" s="16" t="s">
        <v>18</v>
      </c>
      <c r="I371" s="16"/>
      <c r="J371" s="16"/>
      <c r="K371" s="16"/>
      <c r="L371" s="16"/>
      <c r="M371" s="16"/>
      <c r="N371" s="16"/>
      <c r="O371" s="16"/>
      <c r="P371" s="16"/>
      <c r="Q371" s="16"/>
      <c r="R371" s="16"/>
      <c r="U371" s="16" t="s">
        <v>19</v>
      </c>
      <c r="V371" s="16"/>
      <c r="W371" s="16"/>
      <c r="X371" s="16"/>
      <c r="Y371" s="16"/>
      <c r="Z371" s="16"/>
      <c r="AD371" s="15"/>
      <c r="AE371" s="15"/>
      <c r="AF371" s="15"/>
      <c r="AG371" s="15"/>
      <c r="AH371" s="15"/>
      <c r="AI371" s="15"/>
      <c r="AJ371" s="15"/>
    </row>
    <row r="372" spans="2:37" ht="7.5" customHeight="1" x14ac:dyDescent="0.2">
      <c r="B372" s="15"/>
      <c r="C372" s="15"/>
      <c r="D372" s="15"/>
      <c r="E372" s="15"/>
      <c r="H372" s="16"/>
      <c r="I372" s="16"/>
      <c r="J372" s="16"/>
      <c r="K372" s="16"/>
      <c r="L372" s="16"/>
      <c r="M372" s="16"/>
      <c r="N372" s="16"/>
      <c r="O372" s="16"/>
      <c r="P372" s="16"/>
      <c r="Q372" s="16"/>
      <c r="R372" s="16"/>
      <c r="U372" s="16"/>
      <c r="V372" s="16"/>
      <c r="W372" s="16"/>
      <c r="X372" s="16"/>
      <c r="Y372" s="16"/>
      <c r="Z372" s="16"/>
      <c r="AD372" s="15"/>
      <c r="AE372" s="15"/>
      <c r="AF372" s="15"/>
      <c r="AG372" s="15"/>
      <c r="AH372" s="15"/>
      <c r="AI372" s="15"/>
      <c r="AJ372" s="15"/>
    </row>
    <row r="373" spans="2:37" ht="6.75" customHeight="1" x14ac:dyDescent="0.2">
      <c r="B373" s="15"/>
      <c r="C373" s="15"/>
      <c r="D373" s="15"/>
      <c r="E373" s="15"/>
      <c r="AD373" s="15"/>
      <c r="AE373" s="15"/>
      <c r="AF373" s="15"/>
      <c r="AG373" s="15"/>
      <c r="AH373" s="15"/>
      <c r="AI373" s="15"/>
      <c r="AJ373" s="15"/>
    </row>
    <row r="374" spans="2:37" x14ac:dyDescent="0.2">
      <c r="B374" s="20" t="s">
        <v>197</v>
      </c>
      <c r="C374" s="20"/>
      <c r="D374" s="20"/>
      <c r="F374" s="10" t="s">
        <v>198</v>
      </c>
      <c r="G374" s="10"/>
      <c r="H374" s="10"/>
      <c r="I374" s="10"/>
      <c r="J374" s="10"/>
      <c r="K374" s="10"/>
      <c r="L374" s="10"/>
      <c r="M374" s="10"/>
      <c r="N374" s="10"/>
      <c r="O374" s="10"/>
      <c r="P374" s="10"/>
      <c r="Q374" s="10"/>
      <c r="R374" s="10"/>
      <c r="S374" s="10"/>
      <c r="V374" s="4">
        <v>328</v>
      </c>
      <c r="X374" s="11" t="s">
        <v>199</v>
      </c>
      <c r="Y374" s="11"/>
      <c r="Z374" s="11"/>
      <c r="AA374" s="11"/>
      <c r="AF374" s="12" t="s">
        <v>200</v>
      </c>
      <c r="AG374" s="12"/>
      <c r="AH374" s="12"/>
      <c r="AI374" s="12"/>
      <c r="AJ374" s="12"/>
    </row>
    <row r="375" spans="2:37" ht="11.25" customHeight="1" x14ac:dyDescent="0.2">
      <c r="F375" s="10"/>
      <c r="G375" s="10"/>
      <c r="H375" s="10"/>
      <c r="I375" s="10"/>
      <c r="J375" s="10"/>
      <c r="K375" s="10"/>
      <c r="L375" s="10"/>
      <c r="M375" s="10"/>
      <c r="N375" s="10"/>
      <c r="O375" s="10"/>
      <c r="P375" s="10"/>
      <c r="Q375" s="10"/>
      <c r="R375" s="10"/>
      <c r="S375" s="10"/>
    </row>
    <row r="376" spans="2:37" x14ac:dyDescent="0.2">
      <c r="F376" s="13" t="s">
        <v>150</v>
      </c>
      <c r="G376" s="13"/>
      <c r="H376" s="13"/>
      <c r="I376" s="13"/>
      <c r="J376" s="13"/>
      <c r="L376" s="14" t="s">
        <v>151</v>
      </c>
      <c r="M376" s="14"/>
      <c r="N376" s="14"/>
      <c r="O376" s="14"/>
      <c r="P376" s="14"/>
      <c r="Q376" s="14"/>
      <c r="R376" s="14"/>
      <c r="S376" s="14"/>
      <c r="T376" s="14"/>
    </row>
    <row r="377" spans="2:37" x14ac:dyDescent="0.2">
      <c r="V377" s="4">
        <v>328</v>
      </c>
      <c r="X377" s="11" t="s">
        <v>199</v>
      </c>
      <c r="Y377" s="11"/>
      <c r="Z377" s="11"/>
      <c r="AA377" s="11"/>
    </row>
    <row r="378" spans="2:37" ht="11.25" customHeight="1" x14ac:dyDescent="0.2"/>
    <row r="379" spans="2:37" x14ac:dyDescent="0.2">
      <c r="V379" s="4">
        <v>328</v>
      </c>
      <c r="X379" s="11" t="s">
        <v>199</v>
      </c>
      <c r="Y379" s="11"/>
      <c r="Z379" s="11"/>
      <c r="AA379" s="11"/>
    </row>
    <row r="380" spans="2:37" ht="11.25" customHeight="1" x14ac:dyDescent="0.2"/>
    <row r="381" spans="2:37" ht="11.25" customHeight="1" x14ac:dyDescent="0.2"/>
    <row r="382" spans="2:37" ht="6.75" customHeight="1" x14ac:dyDescent="0.2">
      <c r="B382" s="15" t="s">
        <v>16</v>
      </c>
      <c r="C382" s="15"/>
      <c r="D382" s="15"/>
      <c r="E382" s="15"/>
      <c r="AD382" s="15" t="s">
        <v>17</v>
      </c>
      <c r="AE382" s="15"/>
      <c r="AF382" s="15"/>
      <c r="AG382" s="15"/>
      <c r="AH382" s="15"/>
      <c r="AI382" s="15"/>
      <c r="AJ382" s="15"/>
    </row>
    <row r="383" spans="2:37" ht="6" customHeight="1" x14ac:dyDescent="0.2">
      <c r="B383" s="15"/>
      <c r="C383" s="15"/>
      <c r="D383" s="15"/>
      <c r="E383" s="15"/>
      <c r="H383" s="16" t="s">
        <v>18</v>
      </c>
      <c r="I383" s="16"/>
      <c r="J383" s="16"/>
      <c r="K383" s="16"/>
      <c r="L383" s="16"/>
      <c r="M383" s="16"/>
      <c r="N383" s="16"/>
      <c r="O383" s="16"/>
      <c r="P383" s="16"/>
      <c r="Q383" s="16"/>
      <c r="R383" s="16"/>
      <c r="U383" s="16" t="s">
        <v>19</v>
      </c>
      <c r="V383" s="16"/>
      <c r="W383" s="16"/>
      <c r="X383" s="16"/>
      <c r="Y383" s="16"/>
      <c r="Z383" s="16"/>
      <c r="AD383" s="15"/>
      <c r="AE383" s="15"/>
      <c r="AF383" s="15"/>
      <c r="AG383" s="15"/>
      <c r="AH383" s="15"/>
      <c r="AI383" s="15"/>
      <c r="AJ383" s="15"/>
    </row>
    <row r="384" spans="2:37" ht="7.5" customHeight="1" x14ac:dyDescent="0.2">
      <c r="B384" s="15"/>
      <c r="C384" s="15"/>
      <c r="D384" s="15"/>
      <c r="E384" s="15"/>
      <c r="H384" s="16"/>
      <c r="I384" s="16"/>
      <c r="J384" s="16"/>
      <c r="K384" s="16"/>
      <c r="L384" s="16"/>
      <c r="M384" s="16"/>
      <c r="N384" s="16"/>
      <c r="O384" s="16"/>
      <c r="P384" s="16"/>
      <c r="Q384" s="16"/>
      <c r="R384" s="16"/>
      <c r="U384" s="16"/>
      <c r="V384" s="16"/>
      <c r="W384" s="16"/>
      <c r="X384" s="16"/>
      <c r="Y384" s="16"/>
      <c r="Z384" s="16"/>
      <c r="AD384" s="15"/>
      <c r="AE384" s="15"/>
      <c r="AF384" s="15"/>
      <c r="AG384" s="15"/>
      <c r="AH384" s="15"/>
      <c r="AI384" s="15"/>
      <c r="AJ384" s="15"/>
    </row>
    <row r="385" spans="2:36" ht="6.75" customHeight="1" x14ac:dyDescent="0.2">
      <c r="B385" s="15"/>
      <c r="C385" s="15"/>
      <c r="D385" s="15"/>
      <c r="E385" s="15"/>
      <c r="AD385" s="15"/>
      <c r="AE385" s="15"/>
      <c r="AF385" s="15"/>
      <c r="AG385" s="15"/>
      <c r="AH385" s="15"/>
      <c r="AI385" s="15"/>
      <c r="AJ385" s="15"/>
    </row>
    <row r="386" spans="2:36" x14ac:dyDescent="0.2">
      <c r="F386" s="10" t="s">
        <v>201</v>
      </c>
      <c r="G386" s="10"/>
      <c r="H386" s="10"/>
      <c r="I386" s="10"/>
      <c r="J386" s="10"/>
      <c r="K386" s="10"/>
      <c r="L386" s="10"/>
      <c r="M386" s="10"/>
      <c r="N386" s="10"/>
      <c r="O386" s="10"/>
      <c r="P386" s="10"/>
      <c r="Q386" s="10"/>
      <c r="R386" s="10"/>
      <c r="S386" s="10"/>
      <c r="V386" s="4">
        <v>153</v>
      </c>
      <c r="X386" s="18" t="s">
        <v>202</v>
      </c>
      <c r="Y386" s="18"/>
      <c r="Z386" s="18"/>
      <c r="AA386" s="18"/>
      <c r="AF386" s="12" t="s">
        <v>203</v>
      </c>
      <c r="AG386" s="12"/>
      <c r="AH386" s="12"/>
      <c r="AI386" s="12"/>
      <c r="AJ386" s="12"/>
    </row>
    <row r="387" spans="2:36" ht="11.25" customHeight="1" x14ac:dyDescent="0.2">
      <c r="F387" s="10"/>
      <c r="G387" s="10"/>
      <c r="H387" s="10"/>
      <c r="I387" s="10"/>
      <c r="J387" s="10"/>
      <c r="K387" s="10"/>
      <c r="L387" s="10"/>
      <c r="M387" s="10"/>
      <c r="N387" s="10"/>
      <c r="O387" s="10"/>
      <c r="P387" s="10"/>
      <c r="Q387" s="10"/>
      <c r="R387" s="10"/>
      <c r="S387" s="10"/>
      <c r="X387" s="18"/>
      <c r="Y387" s="18"/>
      <c r="Z387" s="18"/>
      <c r="AA387" s="18"/>
    </row>
    <row r="388" spans="2:36" ht="12" customHeight="1" x14ac:dyDescent="0.2">
      <c r="F388" s="10"/>
      <c r="G388" s="10"/>
      <c r="H388" s="10"/>
      <c r="I388" s="10"/>
      <c r="J388" s="10"/>
      <c r="K388" s="10"/>
      <c r="L388" s="10"/>
      <c r="M388" s="10"/>
      <c r="N388" s="10"/>
      <c r="O388" s="10"/>
      <c r="P388" s="10"/>
      <c r="Q388" s="10"/>
      <c r="R388" s="10"/>
      <c r="S388" s="10"/>
    </row>
    <row r="389" spans="2:36" x14ac:dyDescent="0.2">
      <c r="F389" s="13" t="s">
        <v>204</v>
      </c>
      <c r="G389" s="13"/>
      <c r="H389" s="13"/>
      <c r="I389" s="13"/>
      <c r="J389" s="13"/>
      <c r="L389" s="14" t="s">
        <v>205</v>
      </c>
      <c r="M389" s="14"/>
      <c r="N389" s="14"/>
      <c r="O389" s="14"/>
      <c r="P389" s="14"/>
      <c r="Q389" s="14"/>
      <c r="R389" s="14"/>
      <c r="S389" s="14"/>
      <c r="T389" s="14"/>
    </row>
    <row r="390" spans="2:36" ht="12" customHeight="1" x14ac:dyDescent="0.2">
      <c r="V390" s="4">
        <v>153</v>
      </c>
      <c r="X390" s="18" t="s">
        <v>202</v>
      </c>
      <c r="Y390" s="18"/>
      <c r="Z390" s="18"/>
      <c r="AA390" s="18"/>
    </row>
    <row r="391" spans="2:36" ht="12" customHeight="1" x14ac:dyDescent="0.2">
      <c r="X391" s="18"/>
      <c r="Y391" s="18"/>
      <c r="Z391" s="18"/>
      <c r="AA391" s="18"/>
    </row>
    <row r="392" spans="2:36" ht="11.25" customHeight="1" x14ac:dyDescent="0.2"/>
    <row r="393" spans="2:36" ht="12" customHeight="1" x14ac:dyDescent="0.2">
      <c r="V393" s="4">
        <v>153</v>
      </c>
      <c r="X393" s="18" t="s">
        <v>202</v>
      </c>
      <c r="Y393" s="18"/>
      <c r="Z393" s="18"/>
      <c r="AA393" s="18"/>
    </row>
    <row r="394" spans="2:36" ht="12" customHeight="1" x14ac:dyDescent="0.2">
      <c r="X394" s="18"/>
      <c r="Y394" s="18"/>
      <c r="Z394" s="18"/>
      <c r="AA394" s="18"/>
    </row>
    <row r="395" spans="2:36" ht="11.25" customHeight="1" x14ac:dyDescent="0.2"/>
    <row r="396" spans="2:36" ht="12" customHeight="1" x14ac:dyDescent="0.2">
      <c r="V396" s="4">
        <v>153</v>
      </c>
      <c r="X396" s="18" t="s">
        <v>202</v>
      </c>
      <c r="Y396" s="18"/>
      <c r="Z396" s="18"/>
      <c r="AA396" s="18"/>
    </row>
    <row r="397" spans="2:36" ht="12" customHeight="1" x14ac:dyDescent="0.2">
      <c r="X397" s="18"/>
      <c r="Y397" s="18"/>
      <c r="Z397" s="18"/>
      <c r="AA397" s="18"/>
    </row>
    <row r="398" spans="2:36" ht="11.25" customHeight="1" x14ac:dyDescent="0.2"/>
    <row r="399" spans="2:36" x14ac:dyDescent="0.2">
      <c r="F399" s="10" t="s">
        <v>206</v>
      </c>
      <c r="G399" s="10"/>
      <c r="H399" s="10"/>
      <c r="I399" s="10"/>
      <c r="J399" s="10"/>
      <c r="K399" s="10"/>
      <c r="L399" s="10"/>
      <c r="M399" s="10"/>
      <c r="N399" s="10"/>
      <c r="O399" s="10"/>
      <c r="P399" s="10"/>
      <c r="Q399" s="10"/>
      <c r="R399" s="10"/>
      <c r="S399" s="10"/>
      <c r="V399" s="4">
        <v>153</v>
      </c>
      <c r="X399" s="18" t="s">
        <v>202</v>
      </c>
      <c r="Y399" s="18"/>
      <c r="Z399" s="18"/>
      <c r="AA399" s="18"/>
      <c r="AF399" s="12" t="s">
        <v>203</v>
      </c>
      <c r="AG399" s="12"/>
      <c r="AH399" s="12"/>
      <c r="AI399" s="12"/>
      <c r="AJ399" s="12"/>
    </row>
    <row r="400" spans="2:36" ht="11.25" customHeight="1" x14ac:dyDescent="0.2">
      <c r="F400" s="10"/>
      <c r="G400" s="10"/>
      <c r="H400" s="10"/>
      <c r="I400" s="10"/>
      <c r="J400" s="10"/>
      <c r="K400" s="10"/>
      <c r="L400" s="10"/>
      <c r="M400" s="10"/>
      <c r="N400" s="10"/>
      <c r="O400" s="10"/>
      <c r="P400" s="10"/>
      <c r="Q400" s="10"/>
      <c r="R400" s="10"/>
      <c r="S400" s="10"/>
      <c r="X400" s="18"/>
      <c r="Y400" s="18"/>
      <c r="Z400" s="18"/>
      <c r="AA400" s="18"/>
    </row>
    <row r="401" spans="2:37" ht="12" customHeight="1" x14ac:dyDescent="0.2">
      <c r="F401" s="10"/>
      <c r="G401" s="10"/>
      <c r="H401" s="10"/>
      <c r="I401" s="10"/>
      <c r="J401" s="10"/>
      <c r="K401" s="10"/>
      <c r="L401" s="10"/>
      <c r="M401" s="10"/>
      <c r="N401" s="10"/>
      <c r="O401" s="10"/>
      <c r="P401" s="10"/>
      <c r="Q401" s="10"/>
      <c r="R401" s="10"/>
      <c r="S401" s="10"/>
    </row>
    <row r="402" spans="2:37" x14ac:dyDescent="0.2">
      <c r="F402" s="13" t="s">
        <v>204</v>
      </c>
      <c r="G402" s="13"/>
      <c r="H402" s="13"/>
      <c r="I402" s="13"/>
      <c r="J402" s="13"/>
      <c r="L402" s="14" t="s">
        <v>205</v>
      </c>
      <c r="M402" s="14"/>
      <c r="N402" s="14"/>
      <c r="O402" s="14"/>
      <c r="P402" s="14"/>
      <c r="Q402" s="14"/>
      <c r="R402" s="14"/>
      <c r="S402" s="14"/>
      <c r="T402" s="14"/>
    </row>
    <row r="403" spans="2:37" ht="14.25" customHeight="1" x14ac:dyDescent="0.2">
      <c r="B403" s="8" t="s">
        <v>12</v>
      </c>
      <c r="C403" s="8"/>
      <c r="D403" s="8"/>
      <c r="J403" s="9" t="s">
        <v>13</v>
      </c>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6" customHeight="1" x14ac:dyDescent="0.2"/>
    <row r="405" spans="2:37" x14ac:dyDescent="0.2">
      <c r="C405" s="6" t="s">
        <v>14</v>
      </c>
      <c r="D405" s="6"/>
      <c r="E405" s="6"/>
      <c r="F405" s="6"/>
      <c r="G405" s="6"/>
      <c r="H405" s="6"/>
      <c r="J405" s="17" t="s">
        <v>196</v>
      </c>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row>
    <row r="406" spans="2:37" ht="6.75" customHeight="1" x14ac:dyDescent="0.2">
      <c r="B406" s="15" t="s">
        <v>16</v>
      </c>
      <c r="C406" s="15"/>
      <c r="D406" s="15"/>
      <c r="E406" s="15"/>
      <c r="AD406" s="15" t="s">
        <v>17</v>
      </c>
      <c r="AE406" s="15"/>
      <c r="AF406" s="15"/>
      <c r="AG406" s="15"/>
      <c r="AH406" s="15"/>
      <c r="AI406" s="15"/>
      <c r="AJ406" s="15"/>
    </row>
    <row r="407" spans="2:37" ht="6" customHeight="1" x14ac:dyDescent="0.2">
      <c r="B407" s="15"/>
      <c r="C407" s="15"/>
      <c r="D407" s="15"/>
      <c r="E407" s="15"/>
      <c r="H407" s="16" t="s">
        <v>18</v>
      </c>
      <c r="I407" s="16"/>
      <c r="J407" s="16"/>
      <c r="K407" s="16"/>
      <c r="L407" s="16"/>
      <c r="M407" s="16"/>
      <c r="N407" s="16"/>
      <c r="O407" s="16"/>
      <c r="P407" s="16"/>
      <c r="Q407" s="16"/>
      <c r="R407" s="16"/>
      <c r="U407" s="16" t="s">
        <v>19</v>
      </c>
      <c r="V407" s="16"/>
      <c r="W407" s="16"/>
      <c r="X407" s="16"/>
      <c r="Y407" s="16"/>
      <c r="Z407" s="16"/>
      <c r="AD407" s="15"/>
      <c r="AE407" s="15"/>
      <c r="AF407" s="15"/>
      <c r="AG407" s="15"/>
      <c r="AH407" s="15"/>
      <c r="AI407" s="15"/>
      <c r="AJ407" s="15"/>
    </row>
    <row r="408" spans="2:37" ht="7.5" customHeight="1" x14ac:dyDescent="0.2">
      <c r="B408" s="15"/>
      <c r="C408" s="15"/>
      <c r="D408" s="15"/>
      <c r="E408" s="15"/>
      <c r="H408" s="16"/>
      <c r="I408" s="16"/>
      <c r="J408" s="16"/>
      <c r="K408" s="16"/>
      <c r="L408" s="16"/>
      <c r="M408" s="16"/>
      <c r="N408" s="16"/>
      <c r="O408" s="16"/>
      <c r="P408" s="16"/>
      <c r="Q408" s="16"/>
      <c r="R408" s="16"/>
      <c r="U408" s="16"/>
      <c r="V408" s="16"/>
      <c r="W408" s="16"/>
      <c r="X408" s="16"/>
      <c r="Y408" s="16"/>
      <c r="Z408" s="16"/>
      <c r="AD408" s="15"/>
      <c r="AE408" s="15"/>
      <c r="AF408" s="15"/>
      <c r="AG408" s="15"/>
      <c r="AH408" s="15"/>
      <c r="AI408" s="15"/>
      <c r="AJ408" s="15"/>
    </row>
    <row r="409" spans="2:37" ht="6.75" customHeight="1" x14ac:dyDescent="0.2">
      <c r="B409" s="15"/>
      <c r="C409" s="15"/>
      <c r="D409" s="15"/>
      <c r="E409" s="15"/>
      <c r="AD409" s="15"/>
      <c r="AE409" s="15"/>
      <c r="AF409" s="15"/>
      <c r="AG409" s="15"/>
      <c r="AH409" s="15"/>
      <c r="AI409" s="15"/>
      <c r="AJ409" s="15"/>
    </row>
    <row r="410" spans="2:37" x14ac:dyDescent="0.2">
      <c r="F410" s="10" t="s">
        <v>206</v>
      </c>
      <c r="G410" s="10"/>
      <c r="H410" s="10"/>
      <c r="I410" s="10"/>
      <c r="J410" s="10"/>
      <c r="K410" s="10"/>
      <c r="L410" s="10"/>
      <c r="M410" s="10"/>
      <c r="N410" s="10"/>
      <c r="O410" s="10"/>
      <c r="P410" s="10"/>
      <c r="Q410" s="10"/>
      <c r="R410" s="10"/>
      <c r="S410" s="10"/>
      <c r="V410" s="4">
        <v>153</v>
      </c>
      <c r="X410" s="18" t="s">
        <v>202</v>
      </c>
      <c r="Y410" s="18"/>
      <c r="Z410" s="18"/>
      <c r="AA410" s="18"/>
      <c r="AF410" s="12" t="s">
        <v>203</v>
      </c>
      <c r="AG410" s="12"/>
      <c r="AH410" s="12"/>
      <c r="AI410" s="12"/>
      <c r="AJ410" s="12"/>
    </row>
    <row r="411" spans="2:37" ht="11.25" customHeight="1" x14ac:dyDescent="0.2">
      <c r="F411" s="10"/>
      <c r="G411" s="10"/>
      <c r="H411" s="10"/>
      <c r="I411" s="10"/>
      <c r="J411" s="10"/>
      <c r="K411" s="10"/>
      <c r="L411" s="10"/>
      <c r="M411" s="10"/>
      <c r="N411" s="10"/>
      <c r="O411" s="10"/>
      <c r="P411" s="10"/>
      <c r="Q411" s="10"/>
      <c r="R411" s="10"/>
      <c r="S411" s="10"/>
      <c r="X411" s="18"/>
      <c r="Y411" s="18"/>
      <c r="Z411" s="18"/>
      <c r="AA411" s="18"/>
    </row>
    <row r="412" spans="2:37" ht="12" customHeight="1" x14ac:dyDescent="0.2">
      <c r="F412" s="10"/>
      <c r="G412" s="10"/>
      <c r="H412" s="10"/>
      <c r="I412" s="10"/>
      <c r="J412" s="10"/>
      <c r="K412" s="10"/>
      <c r="L412" s="10"/>
      <c r="M412" s="10"/>
      <c r="N412" s="10"/>
      <c r="O412" s="10"/>
      <c r="P412" s="10"/>
      <c r="Q412" s="10"/>
      <c r="R412" s="10"/>
      <c r="S412" s="10"/>
    </row>
    <row r="413" spans="2:37" x14ac:dyDescent="0.2">
      <c r="F413" s="13" t="s">
        <v>204</v>
      </c>
      <c r="G413" s="13"/>
      <c r="H413" s="13"/>
      <c r="I413" s="13"/>
      <c r="J413" s="13"/>
      <c r="L413" s="14" t="s">
        <v>205</v>
      </c>
      <c r="M413" s="14"/>
      <c r="N413" s="14"/>
      <c r="O413" s="14"/>
      <c r="P413" s="14"/>
      <c r="Q413" s="14"/>
      <c r="R413" s="14"/>
      <c r="S413" s="14"/>
      <c r="T413" s="14"/>
    </row>
    <row r="414" spans="2:37" ht="12" customHeight="1" x14ac:dyDescent="0.2">
      <c r="V414" s="4">
        <v>153</v>
      </c>
      <c r="X414" s="18" t="s">
        <v>202</v>
      </c>
      <c r="Y414" s="18"/>
      <c r="Z414" s="18"/>
      <c r="AA414" s="18"/>
    </row>
    <row r="415" spans="2:37" ht="12" customHeight="1" x14ac:dyDescent="0.2">
      <c r="X415" s="18"/>
      <c r="Y415" s="18"/>
      <c r="Z415" s="18"/>
      <c r="AA415" s="18"/>
    </row>
    <row r="416" spans="2:37" ht="11.25" customHeight="1" x14ac:dyDescent="0.2"/>
    <row r="417" spans="2:37" ht="12" customHeight="1" x14ac:dyDescent="0.2">
      <c r="V417" s="4">
        <v>153</v>
      </c>
      <c r="X417" s="18" t="s">
        <v>202</v>
      </c>
      <c r="Y417" s="18"/>
      <c r="Z417" s="18"/>
      <c r="AA417" s="18"/>
    </row>
    <row r="418" spans="2:37" ht="12" customHeight="1" x14ac:dyDescent="0.2">
      <c r="X418" s="18"/>
      <c r="Y418" s="18"/>
      <c r="Z418" s="18"/>
      <c r="AA418" s="18"/>
    </row>
    <row r="419" spans="2:37" ht="11.25" customHeight="1" x14ac:dyDescent="0.2"/>
    <row r="420" spans="2:37" ht="11.25" customHeight="1" x14ac:dyDescent="0.2"/>
    <row r="421" spans="2:37" x14ac:dyDescent="0.2">
      <c r="D421" s="6" t="s">
        <v>30</v>
      </c>
      <c r="E421" s="6"/>
      <c r="F421" s="6"/>
      <c r="G421" s="6"/>
      <c r="H421" s="6"/>
      <c r="I421" s="6"/>
      <c r="J421" s="6"/>
      <c r="K421" s="6"/>
      <c r="L421" s="6"/>
      <c r="M421" s="6"/>
      <c r="N421" s="6"/>
      <c r="AC421" s="7">
        <v>22717</v>
      </c>
      <c r="AD421" s="7"/>
      <c r="AE421" s="7"/>
      <c r="AF421" s="7"/>
      <c r="AG421" s="7"/>
      <c r="AH421" s="7"/>
      <c r="AI421" s="7"/>
      <c r="AJ421" s="7"/>
      <c r="AK421" s="7"/>
    </row>
    <row r="422" spans="2:37" ht="21" customHeight="1" x14ac:dyDescent="0.2"/>
    <row r="423" spans="2:37" ht="30" customHeight="1" x14ac:dyDescent="0.2"/>
    <row r="424" spans="2:37" ht="6" customHeight="1" x14ac:dyDescent="0.2"/>
    <row r="425" spans="2:37" x14ac:dyDescent="0.2">
      <c r="C425" s="6" t="s">
        <v>14</v>
      </c>
      <c r="D425" s="6"/>
      <c r="E425" s="6"/>
      <c r="F425" s="6"/>
      <c r="G425" s="6"/>
      <c r="H425" s="6"/>
      <c r="J425" s="17" t="s">
        <v>207</v>
      </c>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row>
    <row r="426" spans="2:37" ht="6.75" customHeight="1" x14ac:dyDescent="0.2">
      <c r="B426" s="15" t="s">
        <v>16</v>
      </c>
      <c r="C426" s="15"/>
      <c r="D426" s="15"/>
      <c r="E426" s="15"/>
      <c r="AD426" s="15" t="s">
        <v>17</v>
      </c>
      <c r="AE426" s="15"/>
      <c r="AF426" s="15"/>
      <c r="AG426" s="15"/>
      <c r="AH426" s="15"/>
      <c r="AI426" s="15"/>
      <c r="AJ426" s="15"/>
    </row>
    <row r="427" spans="2:37" ht="6" customHeight="1" x14ac:dyDescent="0.2">
      <c r="B427" s="15"/>
      <c r="C427" s="15"/>
      <c r="D427" s="15"/>
      <c r="E427" s="15"/>
      <c r="H427" s="16" t="s">
        <v>18</v>
      </c>
      <c r="I427" s="16"/>
      <c r="J427" s="16"/>
      <c r="K427" s="16"/>
      <c r="L427" s="16"/>
      <c r="M427" s="16"/>
      <c r="N427" s="16"/>
      <c r="O427" s="16"/>
      <c r="P427" s="16"/>
      <c r="Q427" s="16"/>
      <c r="R427" s="16"/>
      <c r="U427" s="16" t="s">
        <v>19</v>
      </c>
      <c r="V427" s="16"/>
      <c r="W427" s="16"/>
      <c r="X427" s="16"/>
      <c r="Y427" s="16"/>
      <c r="Z427" s="16"/>
      <c r="AD427" s="15"/>
      <c r="AE427" s="15"/>
      <c r="AF427" s="15"/>
      <c r="AG427" s="15"/>
      <c r="AH427" s="15"/>
      <c r="AI427" s="15"/>
      <c r="AJ427" s="15"/>
    </row>
    <row r="428" spans="2:37" ht="7.5" customHeight="1" x14ac:dyDescent="0.2">
      <c r="B428" s="15"/>
      <c r="C428" s="15"/>
      <c r="D428" s="15"/>
      <c r="E428" s="15"/>
      <c r="H428" s="16"/>
      <c r="I428" s="16"/>
      <c r="J428" s="16"/>
      <c r="K428" s="16"/>
      <c r="L428" s="16"/>
      <c r="M428" s="16"/>
      <c r="N428" s="16"/>
      <c r="O428" s="16"/>
      <c r="P428" s="16"/>
      <c r="Q428" s="16"/>
      <c r="R428" s="16"/>
      <c r="U428" s="16"/>
      <c r="V428" s="16"/>
      <c r="W428" s="16"/>
      <c r="X428" s="16"/>
      <c r="Y428" s="16"/>
      <c r="Z428" s="16"/>
      <c r="AD428" s="15"/>
      <c r="AE428" s="15"/>
      <c r="AF428" s="15"/>
      <c r="AG428" s="15"/>
      <c r="AH428" s="15"/>
      <c r="AI428" s="15"/>
      <c r="AJ428" s="15"/>
    </row>
    <row r="429" spans="2:37" ht="6.75" customHeight="1" x14ac:dyDescent="0.2">
      <c r="B429" s="15"/>
      <c r="C429" s="15"/>
      <c r="D429" s="15"/>
      <c r="E429" s="15"/>
      <c r="AD429" s="15"/>
      <c r="AE429" s="15"/>
      <c r="AF429" s="15"/>
      <c r="AG429" s="15"/>
      <c r="AH429" s="15"/>
      <c r="AI429" s="15"/>
      <c r="AJ429" s="15"/>
    </row>
    <row r="430" spans="2:37" x14ac:dyDescent="0.2">
      <c r="F430" s="19" t="s">
        <v>208</v>
      </c>
      <c r="G430" s="19"/>
      <c r="H430" s="19"/>
      <c r="I430" s="19"/>
      <c r="J430" s="19"/>
      <c r="K430" s="19"/>
      <c r="L430" s="19"/>
      <c r="M430" s="19"/>
      <c r="N430" s="19"/>
      <c r="O430" s="19"/>
      <c r="P430" s="19"/>
      <c r="Q430" s="19"/>
      <c r="R430" s="19"/>
      <c r="S430" s="19"/>
      <c r="V430" s="4">
        <v>415</v>
      </c>
      <c r="X430" s="11" t="s">
        <v>209</v>
      </c>
      <c r="Y430" s="11"/>
      <c r="Z430" s="11"/>
      <c r="AA430" s="11"/>
      <c r="AF430" s="12" t="s">
        <v>210</v>
      </c>
      <c r="AG430" s="12"/>
      <c r="AH430" s="12"/>
      <c r="AI430" s="12"/>
      <c r="AJ430" s="12"/>
    </row>
    <row r="431" spans="2:37" x14ac:dyDescent="0.2">
      <c r="F431" s="13" t="s">
        <v>211</v>
      </c>
      <c r="G431" s="13"/>
      <c r="H431" s="13"/>
      <c r="I431" s="13"/>
      <c r="J431" s="13"/>
      <c r="L431" s="14" t="s">
        <v>212</v>
      </c>
      <c r="M431" s="14"/>
      <c r="N431" s="14"/>
      <c r="O431" s="14"/>
      <c r="P431" s="14"/>
      <c r="Q431" s="14"/>
      <c r="R431" s="14"/>
      <c r="S431" s="14"/>
      <c r="T431" s="14"/>
    </row>
    <row r="432" spans="2:37" x14ac:dyDescent="0.2">
      <c r="F432" s="19" t="s">
        <v>208</v>
      </c>
      <c r="G432" s="19"/>
      <c r="H432" s="19"/>
      <c r="I432" s="19"/>
      <c r="J432" s="19"/>
      <c r="K432" s="19"/>
      <c r="L432" s="19"/>
      <c r="M432" s="19"/>
      <c r="N432" s="19"/>
      <c r="O432" s="19"/>
      <c r="P432" s="19"/>
      <c r="Q432" s="19"/>
      <c r="R432" s="19"/>
      <c r="S432" s="19"/>
      <c r="V432" s="4">
        <v>412</v>
      </c>
      <c r="X432" s="11" t="s">
        <v>213</v>
      </c>
      <c r="Y432" s="11"/>
      <c r="Z432" s="11"/>
      <c r="AA432" s="11"/>
      <c r="AF432" s="12" t="s">
        <v>214</v>
      </c>
      <c r="AG432" s="12"/>
      <c r="AH432" s="12"/>
      <c r="AI432" s="12"/>
      <c r="AJ432" s="12"/>
    </row>
    <row r="433" spans="2:37" x14ac:dyDescent="0.2">
      <c r="F433" s="13" t="s">
        <v>211</v>
      </c>
      <c r="G433" s="13"/>
      <c r="H433" s="13"/>
      <c r="I433" s="13"/>
      <c r="J433" s="13"/>
      <c r="L433" s="14" t="s">
        <v>212</v>
      </c>
      <c r="M433" s="14"/>
      <c r="N433" s="14"/>
      <c r="O433" s="14"/>
      <c r="P433" s="14"/>
      <c r="Q433" s="14"/>
      <c r="R433" s="14"/>
      <c r="S433" s="14"/>
      <c r="T433" s="14"/>
    </row>
    <row r="434" spans="2:37" x14ac:dyDescent="0.2">
      <c r="F434" s="19" t="s">
        <v>208</v>
      </c>
      <c r="G434" s="19"/>
      <c r="H434" s="19"/>
      <c r="I434" s="19"/>
      <c r="J434" s="19"/>
      <c r="K434" s="19"/>
      <c r="L434" s="19"/>
      <c r="M434" s="19"/>
      <c r="N434" s="19"/>
      <c r="O434" s="19"/>
      <c r="P434" s="19"/>
      <c r="Q434" s="19"/>
      <c r="R434" s="19"/>
      <c r="S434" s="19"/>
      <c r="V434" s="4">
        <v>415</v>
      </c>
      <c r="X434" s="11" t="s">
        <v>209</v>
      </c>
      <c r="Y434" s="11"/>
      <c r="Z434" s="11"/>
      <c r="AA434" s="11"/>
      <c r="AF434" s="12" t="s">
        <v>210</v>
      </c>
      <c r="AG434" s="12"/>
      <c r="AH434" s="12"/>
      <c r="AI434" s="12"/>
      <c r="AJ434" s="12"/>
    </row>
    <row r="435" spans="2:37" x14ac:dyDescent="0.2">
      <c r="F435" s="13" t="s">
        <v>215</v>
      </c>
      <c r="G435" s="13"/>
      <c r="H435" s="13"/>
      <c r="I435" s="13"/>
      <c r="J435" s="13"/>
      <c r="L435" s="14" t="s">
        <v>216</v>
      </c>
      <c r="M435" s="14"/>
      <c r="N435" s="14"/>
      <c r="O435" s="14"/>
      <c r="P435" s="14"/>
      <c r="Q435" s="14"/>
      <c r="R435" s="14"/>
      <c r="S435" s="14"/>
      <c r="T435" s="14"/>
    </row>
    <row r="436" spans="2:37" x14ac:dyDescent="0.2">
      <c r="F436" s="19" t="s">
        <v>208</v>
      </c>
      <c r="G436" s="19"/>
      <c r="H436" s="19"/>
      <c r="I436" s="19"/>
      <c r="J436" s="19"/>
      <c r="K436" s="19"/>
      <c r="L436" s="19"/>
      <c r="M436" s="19"/>
      <c r="N436" s="19"/>
      <c r="O436" s="19"/>
      <c r="P436" s="19"/>
      <c r="Q436" s="19"/>
      <c r="R436" s="19"/>
      <c r="S436" s="19"/>
      <c r="V436" s="4">
        <v>412</v>
      </c>
      <c r="X436" s="11" t="s">
        <v>213</v>
      </c>
      <c r="Y436" s="11"/>
      <c r="Z436" s="11"/>
      <c r="AA436" s="11"/>
      <c r="AF436" s="12" t="s">
        <v>214</v>
      </c>
      <c r="AG436" s="12"/>
      <c r="AH436" s="12"/>
      <c r="AI436" s="12"/>
      <c r="AJ436" s="12"/>
    </row>
    <row r="437" spans="2:37" x14ac:dyDescent="0.2">
      <c r="F437" s="13" t="s">
        <v>215</v>
      </c>
      <c r="G437" s="13"/>
      <c r="H437" s="13"/>
      <c r="I437" s="13"/>
      <c r="J437" s="13"/>
      <c r="L437" s="14" t="s">
        <v>216</v>
      </c>
      <c r="M437" s="14"/>
      <c r="N437" s="14"/>
      <c r="O437" s="14"/>
      <c r="P437" s="14"/>
      <c r="Q437" s="14"/>
      <c r="R437" s="14"/>
      <c r="S437" s="14"/>
      <c r="T437" s="14"/>
    </row>
    <row r="438" spans="2:37" x14ac:dyDescent="0.2">
      <c r="F438" s="19" t="s">
        <v>208</v>
      </c>
      <c r="G438" s="19"/>
      <c r="H438" s="19"/>
      <c r="I438" s="19"/>
      <c r="J438" s="19"/>
      <c r="K438" s="19"/>
      <c r="L438" s="19"/>
      <c r="M438" s="19"/>
      <c r="N438" s="19"/>
      <c r="O438" s="19"/>
      <c r="P438" s="19"/>
      <c r="Q438" s="19"/>
      <c r="R438" s="19"/>
      <c r="S438" s="19"/>
      <c r="V438" s="4">
        <v>415</v>
      </c>
      <c r="X438" s="11" t="s">
        <v>209</v>
      </c>
      <c r="Y438" s="11"/>
      <c r="Z438" s="11"/>
      <c r="AA438" s="11"/>
      <c r="AF438" s="12" t="s">
        <v>210</v>
      </c>
      <c r="AG438" s="12"/>
      <c r="AH438" s="12"/>
      <c r="AI438" s="12"/>
      <c r="AJ438" s="12"/>
    </row>
    <row r="439" spans="2:37" x14ac:dyDescent="0.2">
      <c r="F439" s="13" t="s">
        <v>217</v>
      </c>
      <c r="G439" s="13"/>
      <c r="H439" s="13"/>
      <c r="I439" s="13"/>
      <c r="J439" s="13"/>
      <c r="L439" s="14" t="s">
        <v>218</v>
      </c>
      <c r="M439" s="14"/>
      <c r="N439" s="14"/>
      <c r="O439" s="14"/>
      <c r="P439" s="14"/>
      <c r="Q439" s="14"/>
      <c r="R439" s="14"/>
      <c r="S439" s="14"/>
      <c r="T439" s="14"/>
    </row>
    <row r="440" spans="2:37" x14ac:dyDescent="0.2">
      <c r="F440" s="19" t="s">
        <v>208</v>
      </c>
      <c r="G440" s="19"/>
      <c r="H440" s="19"/>
      <c r="I440" s="19"/>
      <c r="J440" s="19"/>
      <c r="K440" s="19"/>
      <c r="L440" s="19"/>
      <c r="M440" s="19"/>
      <c r="N440" s="19"/>
      <c r="O440" s="19"/>
      <c r="P440" s="19"/>
      <c r="Q440" s="19"/>
      <c r="R440" s="19"/>
      <c r="S440" s="19"/>
      <c r="V440" s="4">
        <v>412</v>
      </c>
      <c r="X440" s="11" t="s">
        <v>213</v>
      </c>
      <c r="Y440" s="11"/>
      <c r="Z440" s="11"/>
      <c r="AA440" s="11"/>
      <c r="AF440" s="12" t="s">
        <v>219</v>
      </c>
      <c r="AG440" s="12"/>
      <c r="AH440" s="12"/>
      <c r="AI440" s="12"/>
      <c r="AJ440" s="12"/>
    </row>
    <row r="441" spans="2:37" x14ac:dyDescent="0.2">
      <c r="F441" s="13" t="s">
        <v>217</v>
      </c>
      <c r="G441" s="13"/>
      <c r="H441" s="13"/>
      <c r="I441" s="13"/>
      <c r="J441" s="13"/>
      <c r="L441" s="14" t="s">
        <v>218</v>
      </c>
      <c r="M441" s="14"/>
      <c r="N441" s="14"/>
      <c r="O441" s="14"/>
      <c r="P441" s="14"/>
      <c r="Q441" s="14"/>
      <c r="R441" s="14"/>
      <c r="S441" s="14"/>
      <c r="T441" s="14"/>
    </row>
    <row r="442" spans="2:37" x14ac:dyDescent="0.2">
      <c r="F442" s="10" t="s">
        <v>220</v>
      </c>
      <c r="G442" s="10"/>
      <c r="H442" s="10"/>
      <c r="I442" s="10"/>
      <c r="J442" s="10"/>
      <c r="K442" s="10"/>
      <c r="L442" s="10"/>
      <c r="M442" s="10"/>
      <c r="N442" s="10"/>
      <c r="O442" s="10"/>
      <c r="P442" s="10"/>
      <c r="Q442" s="10"/>
      <c r="R442" s="10"/>
      <c r="S442" s="10"/>
      <c r="V442" s="4">
        <v>51</v>
      </c>
      <c r="X442" s="11" t="s">
        <v>221</v>
      </c>
      <c r="Y442" s="11"/>
      <c r="Z442" s="11"/>
      <c r="AA442" s="11"/>
      <c r="AF442" s="12" t="s">
        <v>222</v>
      </c>
      <c r="AG442" s="12"/>
      <c r="AH442" s="12"/>
      <c r="AI442" s="12"/>
      <c r="AJ442" s="12"/>
    </row>
    <row r="443" spans="2:37" ht="11.25" customHeight="1" x14ac:dyDescent="0.2">
      <c r="F443" s="10"/>
      <c r="G443" s="10"/>
      <c r="H443" s="10"/>
      <c r="I443" s="10"/>
      <c r="J443" s="10"/>
      <c r="K443" s="10"/>
      <c r="L443" s="10"/>
      <c r="M443" s="10"/>
      <c r="N443" s="10"/>
      <c r="O443" s="10"/>
      <c r="P443" s="10"/>
      <c r="Q443" s="10"/>
      <c r="R443" s="10"/>
      <c r="S443" s="10"/>
    </row>
    <row r="444" spans="2:37" x14ac:dyDescent="0.2">
      <c r="F444" s="13" t="s">
        <v>223</v>
      </c>
      <c r="G444" s="13"/>
      <c r="H444" s="13"/>
      <c r="I444" s="13"/>
      <c r="J444" s="13"/>
      <c r="L444" s="14" t="s">
        <v>224</v>
      </c>
      <c r="M444" s="14"/>
      <c r="N444" s="14"/>
      <c r="O444" s="14"/>
      <c r="P444" s="14"/>
      <c r="Q444" s="14"/>
      <c r="R444" s="14"/>
      <c r="S444" s="14"/>
      <c r="T444" s="14"/>
    </row>
    <row r="445" spans="2:37" ht="14.25" customHeight="1" x14ac:dyDescent="0.2">
      <c r="B445" s="8" t="s">
        <v>12</v>
      </c>
      <c r="C445" s="8"/>
      <c r="D445" s="8"/>
      <c r="J445" s="9" t="s">
        <v>13</v>
      </c>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6" customHeight="1" x14ac:dyDescent="0.2"/>
    <row r="447" spans="2:37" x14ac:dyDescent="0.2">
      <c r="C447" s="6" t="s">
        <v>14</v>
      </c>
      <c r="D447" s="6"/>
      <c r="E447" s="6"/>
      <c r="F447" s="6"/>
      <c r="G447" s="6"/>
      <c r="H447" s="6"/>
      <c r="J447" s="17" t="s">
        <v>207</v>
      </c>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c r="AK447" s="17"/>
    </row>
    <row r="448" spans="2:37" ht="6.75" customHeight="1" x14ac:dyDescent="0.2">
      <c r="B448" s="15" t="s">
        <v>16</v>
      </c>
      <c r="C448" s="15"/>
      <c r="D448" s="15"/>
      <c r="E448" s="15"/>
      <c r="AD448" s="15" t="s">
        <v>17</v>
      </c>
      <c r="AE448" s="15"/>
      <c r="AF448" s="15"/>
      <c r="AG448" s="15"/>
      <c r="AH448" s="15"/>
      <c r="AI448" s="15"/>
      <c r="AJ448" s="15"/>
    </row>
    <row r="449" spans="2:36" ht="6" customHeight="1" x14ac:dyDescent="0.2">
      <c r="B449" s="15"/>
      <c r="C449" s="15"/>
      <c r="D449" s="15"/>
      <c r="E449" s="15"/>
      <c r="H449" s="16" t="s">
        <v>18</v>
      </c>
      <c r="I449" s="16"/>
      <c r="J449" s="16"/>
      <c r="K449" s="16"/>
      <c r="L449" s="16"/>
      <c r="M449" s="16"/>
      <c r="N449" s="16"/>
      <c r="O449" s="16"/>
      <c r="P449" s="16"/>
      <c r="Q449" s="16"/>
      <c r="R449" s="16"/>
      <c r="U449" s="16" t="s">
        <v>19</v>
      </c>
      <c r="V449" s="16"/>
      <c r="W449" s="16"/>
      <c r="X449" s="16"/>
      <c r="Y449" s="16"/>
      <c r="Z449" s="16"/>
      <c r="AD449" s="15"/>
      <c r="AE449" s="15"/>
      <c r="AF449" s="15"/>
      <c r="AG449" s="15"/>
      <c r="AH449" s="15"/>
      <c r="AI449" s="15"/>
      <c r="AJ449" s="15"/>
    </row>
    <row r="450" spans="2:36" ht="7.5" customHeight="1" x14ac:dyDescent="0.2">
      <c r="B450" s="15"/>
      <c r="C450" s="15"/>
      <c r="D450" s="15"/>
      <c r="E450" s="15"/>
      <c r="H450" s="16"/>
      <c r="I450" s="16"/>
      <c r="J450" s="16"/>
      <c r="K450" s="16"/>
      <c r="L450" s="16"/>
      <c r="M450" s="16"/>
      <c r="N450" s="16"/>
      <c r="O450" s="16"/>
      <c r="P450" s="16"/>
      <c r="Q450" s="16"/>
      <c r="R450" s="16"/>
      <c r="U450" s="16"/>
      <c r="V450" s="16"/>
      <c r="W450" s="16"/>
      <c r="X450" s="16"/>
      <c r="Y450" s="16"/>
      <c r="Z450" s="16"/>
      <c r="AD450" s="15"/>
      <c r="AE450" s="15"/>
      <c r="AF450" s="15"/>
      <c r="AG450" s="15"/>
      <c r="AH450" s="15"/>
      <c r="AI450" s="15"/>
      <c r="AJ450" s="15"/>
    </row>
    <row r="451" spans="2:36" ht="6.75" customHeight="1" x14ac:dyDescent="0.2">
      <c r="B451" s="15"/>
      <c r="C451" s="15"/>
      <c r="D451" s="15"/>
      <c r="E451" s="15"/>
      <c r="AD451" s="15"/>
      <c r="AE451" s="15"/>
      <c r="AF451" s="15"/>
      <c r="AG451" s="15"/>
      <c r="AH451" s="15"/>
      <c r="AI451" s="15"/>
      <c r="AJ451" s="15"/>
    </row>
    <row r="452" spans="2:36" x14ac:dyDescent="0.2">
      <c r="F452" s="10" t="s">
        <v>220</v>
      </c>
      <c r="G452" s="10"/>
      <c r="H452" s="10"/>
      <c r="I452" s="10"/>
      <c r="J452" s="10"/>
      <c r="K452" s="10"/>
      <c r="L452" s="10"/>
      <c r="M452" s="10"/>
      <c r="N452" s="10"/>
      <c r="O452" s="10"/>
      <c r="P452" s="10"/>
      <c r="Q452" s="10"/>
      <c r="R452" s="10"/>
      <c r="S452" s="10"/>
      <c r="V452" s="4">
        <v>51</v>
      </c>
      <c r="X452" s="11" t="s">
        <v>221</v>
      </c>
      <c r="Y452" s="11"/>
      <c r="Z452" s="11"/>
      <c r="AA452" s="11"/>
      <c r="AF452" s="12" t="s">
        <v>225</v>
      </c>
      <c r="AG452" s="12"/>
      <c r="AH452" s="12"/>
      <c r="AI452" s="12"/>
      <c r="AJ452" s="12"/>
    </row>
    <row r="453" spans="2:36" ht="11.25" customHeight="1" x14ac:dyDescent="0.2">
      <c r="F453" s="10"/>
      <c r="G453" s="10"/>
      <c r="H453" s="10"/>
      <c r="I453" s="10"/>
      <c r="J453" s="10"/>
      <c r="K453" s="10"/>
      <c r="L453" s="10"/>
      <c r="M453" s="10"/>
      <c r="N453" s="10"/>
      <c r="O453" s="10"/>
      <c r="P453" s="10"/>
      <c r="Q453" s="10"/>
      <c r="R453" s="10"/>
      <c r="S453" s="10"/>
    </row>
    <row r="454" spans="2:36" x14ac:dyDescent="0.2">
      <c r="F454" s="13" t="s">
        <v>223</v>
      </c>
      <c r="G454" s="13"/>
      <c r="H454" s="13"/>
      <c r="I454" s="13"/>
      <c r="J454" s="13"/>
      <c r="L454" s="14" t="s">
        <v>224</v>
      </c>
      <c r="M454" s="14"/>
      <c r="N454" s="14"/>
      <c r="O454" s="14"/>
      <c r="P454" s="14"/>
      <c r="Q454" s="14"/>
      <c r="R454" s="14"/>
      <c r="S454" s="14"/>
      <c r="T454" s="14"/>
    </row>
    <row r="455" spans="2:36" x14ac:dyDescent="0.2">
      <c r="F455" s="10" t="s">
        <v>220</v>
      </c>
      <c r="G455" s="10"/>
      <c r="H455" s="10"/>
      <c r="I455" s="10"/>
      <c r="J455" s="10"/>
      <c r="K455" s="10"/>
      <c r="L455" s="10"/>
      <c r="M455" s="10"/>
      <c r="N455" s="10"/>
      <c r="O455" s="10"/>
      <c r="P455" s="10"/>
      <c r="Q455" s="10"/>
      <c r="R455" s="10"/>
      <c r="S455" s="10"/>
      <c r="V455" s="4">
        <v>51</v>
      </c>
      <c r="X455" s="11" t="s">
        <v>221</v>
      </c>
      <c r="Y455" s="11"/>
      <c r="Z455" s="11"/>
      <c r="AA455" s="11"/>
      <c r="AF455" s="12" t="s">
        <v>226</v>
      </c>
      <c r="AG455" s="12"/>
      <c r="AH455" s="12"/>
      <c r="AI455" s="12"/>
      <c r="AJ455" s="12"/>
    </row>
    <row r="456" spans="2:36" ht="11.25" customHeight="1" x14ac:dyDescent="0.2">
      <c r="F456" s="10"/>
      <c r="G456" s="10"/>
      <c r="H456" s="10"/>
      <c r="I456" s="10"/>
      <c r="J456" s="10"/>
      <c r="K456" s="10"/>
      <c r="L456" s="10"/>
      <c r="M456" s="10"/>
      <c r="N456" s="10"/>
      <c r="O456" s="10"/>
      <c r="P456" s="10"/>
      <c r="Q456" s="10"/>
      <c r="R456" s="10"/>
      <c r="S456" s="10"/>
    </row>
    <row r="457" spans="2:36" x14ac:dyDescent="0.2">
      <c r="F457" s="13" t="s">
        <v>223</v>
      </c>
      <c r="G457" s="13"/>
      <c r="H457" s="13"/>
      <c r="I457" s="13"/>
      <c r="J457" s="13"/>
      <c r="L457" s="14" t="s">
        <v>224</v>
      </c>
      <c r="M457" s="14"/>
      <c r="N457" s="14"/>
      <c r="O457" s="14"/>
      <c r="P457" s="14"/>
      <c r="Q457" s="14"/>
      <c r="R457" s="14"/>
      <c r="S457" s="14"/>
      <c r="T457" s="14"/>
    </row>
    <row r="458" spans="2:36" x14ac:dyDescent="0.2">
      <c r="F458" s="10" t="s">
        <v>220</v>
      </c>
      <c r="G458" s="10"/>
      <c r="H458" s="10"/>
      <c r="I458" s="10"/>
      <c r="J458" s="10"/>
      <c r="K458" s="10"/>
      <c r="L458" s="10"/>
      <c r="M458" s="10"/>
      <c r="N458" s="10"/>
      <c r="O458" s="10"/>
      <c r="P458" s="10"/>
      <c r="Q458" s="10"/>
      <c r="R458" s="10"/>
      <c r="S458" s="10"/>
      <c r="V458" s="4">
        <v>51</v>
      </c>
      <c r="X458" s="11" t="s">
        <v>221</v>
      </c>
      <c r="Y458" s="11"/>
      <c r="Z458" s="11"/>
      <c r="AA458" s="11"/>
      <c r="AF458" s="12" t="s">
        <v>227</v>
      </c>
      <c r="AG458" s="12"/>
      <c r="AH458" s="12"/>
      <c r="AI458" s="12"/>
      <c r="AJ458" s="12"/>
    </row>
    <row r="459" spans="2:36" ht="11.25" customHeight="1" x14ac:dyDescent="0.2">
      <c r="F459" s="10"/>
      <c r="G459" s="10"/>
      <c r="H459" s="10"/>
      <c r="I459" s="10"/>
      <c r="J459" s="10"/>
      <c r="K459" s="10"/>
      <c r="L459" s="10"/>
      <c r="M459" s="10"/>
      <c r="N459" s="10"/>
      <c r="O459" s="10"/>
      <c r="P459" s="10"/>
      <c r="Q459" s="10"/>
      <c r="R459" s="10"/>
      <c r="S459" s="10"/>
    </row>
    <row r="460" spans="2:36" x14ac:dyDescent="0.2">
      <c r="F460" s="13" t="s">
        <v>223</v>
      </c>
      <c r="G460" s="13"/>
      <c r="H460" s="13"/>
      <c r="I460" s="13"/>
      <c r="J460" s="13"/>
      <c r="L460" s="14" t="s">
        <v>224</v>
      </c>
      <c r="M460" s="14"/>
      <c r="N460" s="14"/>
      <c r="O460" s="14"/>
      <c r="P460" s="14"/>
      <c r="Q460" s="14"/>
      <c r="R460" s="14"/>
      <c r="S460" s="14"/>
      <c r="T460" s="14"/>
    </row>
    <row r="461" spans="2:36" x14ac:dyDescent="0.2">
      <c r="F461" s="10" t="s">
        <v>220</v>
      </c>
      <c r="G461" s="10"/>
      <c r="H461" s="10"/>
      <c r="I461" s="10"/>
      <c r="J461" s="10"/>
      <c r="K461" s="10"/>
      <c r="L461" s="10"/>
      <c r="M461" s="10"/>
      <c r="N461" s="10"/>
      <c r="O461" s="10"/>
      <c r="P461" s="10"/>
      <c r="Q461" s="10"/>
      <c r="R461" s="10"/>
      <c r="S461" s="10"/>
      <c r="V461" s="4">
        <v>51</v>
      </c>
      <c r="X461" s="11" t="s">
        <v>221</v>
      </c>
      <c r="Y461" s="11"/>
      <c r="Z461" s="11"/>
      <c r="AA461" s="11"/>
      <c r="AF461" s="12" t="s">
        <v>228</v>
      </c>
      <c r="AG461" s="12"/>
      <c r="AH461" s="12"/>
      <c r="AI461" s="12"/>
      <c r="AJ461" s="12"/>
    </row>
    <row r="462" spans="2:36" ht="11.25" customHeight="1" x14ac:dyDescent="0.2">
      <c r="F462" s="10"/>
      <c r="G462" s="10"/>
      <c r="H462" s="10"/>
      <c r="I462" s="10"/>
      <c r="J462" s="10"/>
      <c r="K462" s="10"/>
      <c r="L462" s="10"/>
      <c r="M462" s="10"/>
      <c r="N462" s="10"/>
      <c r="O462" s="10"/>
      <c r="P462" s="10"/>
      <c r="Q462" s="10"/>
      <c r="R462" s="10"/>
      <c r="S462" s="10"/>
    </row>
    <row r="463" spans="2:36" x14ac:dyDescent="0.2">
      <c r="F463" s="13" t="s">
        <v>223</v>
      </c>
      <c r="G463" s="13"/>
      <c r="H463" s="13"/>
      <c r="I463" s="13"/>
      <c r="J463" s="13"/>
      <c r="L463" s="14" t="s">
        <v>224</v>
      </c>
      <c r="M463" s="14"/>
      <c r="N463" s="14"/>
      <c r="O463" s="14"/>
      <c r="P463" s="14"/>
      <c r="Q463" s="14"/>
      <c r="R463" s="14"/>
      <c r="S463" s="14"/>
      <c r="T463" s="14"/>
    </row>
    <row r="464" spans="2:36" x14ac:dyDescent="0.2">
      <c r="F464" s="10" t="s">
        <v>220</v>
      </c>
      <c r="G464" s="10"/>
      <c r="H464" s="10"/>
      <c r="I464" s="10"/>
      <c r="J464" s="10"/>
      <c r="K464" s="10"/>
      <c r="L464" s="10"/>
      <c r="M464" s="10"/>
      <c r="N464" s="10"/>
      <c r="O464" s="10"/>
      <c r="P464" s="10"/>
      <c r="Q464" s="10"/>
      <c r="R464" s="10"/>
      <c r="S464" s="10"/>
      <c r="V464" s="4">
        <v>51</v>
      </c>
      <c r="X464" s="11" t="s">
        <v>221</v>
      </c>
      <c r="Y464" s="11"/>
      <c r="Z464" s="11"/>
      <c r="AA464" s="11"/>
      <c r="AF464" s="12" t="s">
        <v>229</v>
      </c>
      <c r="AG464" s="12"/>
      <c r="AH464" s="12"/>
      <c r="AI464" s="12"/>
      <c r="AJ464" s="12"/>
    </row>
    <row r="465" spans="6:36" ht="11.25" customHeight="1" x14ac:dyDescent="0.2">
      <c r="F465" s="10"/>
      <c r="G465" s="10"/>
      <c r="H465" s="10"/>
      <c r="I465" s="10"/>
      <c r="J465" s="10"/>
      <c r="K465" s="10"/>
      <c r="L465" s="10"/>
      <c r="M465" s="10"/>
      <c r="N465" s="10"/>
      <c r="O465" s="10"/>
      <c r="P465" s="10"/>
      <c r="Q465" s="10"/>
      <c r="R465" s="10"/>
      <c r="S465" s="10"/>
    </row>
    <row r="466" spans="6:36" x14ac:dyDescent="0.2">
      <c r="F466" s="13" t="s">
        <v>223</v>
      </c>
      <c r="G466" s="13"/>
      <c r="H466" s="13"/>
      <c r="I466" s="13"/>
      <c r="J466" s="13"/>
      <c r="L466" s="14" t="s">
        <v>224</v>
      </c>
      <c r="M466" s="14"/>
      <c r="N466" s="14"/>
      <c r="O466" s="14"/>
      <c r="P466" s="14"/>
      <c r="Q466" s="14"/>
      <c r="R466" s="14"/>
      <c r="S466" s="14"/>
      <c r="T466" s="14"/>
    </row>
    <row r="467" spans="6:36" x14ac:dyDescent="0.2">
      <c r="F467" s="10" t="s">
        <v>220</v>
      </c>
      <c r="G467" s="10"/>
      <c r="H467" s="10"/>
      <c r="I467" s="10"/>
      <c r="J467" s="10"/>
      <c r="K467" s="10"/>
      <c r="L467" s="10"/>
      <c r="M467" s="10"/>
      <c r="N467" s="10"/>
      <c r="O467" s="10"/>
      <c r="P467" s="10"/>
      <c r="Q467" s="10"/>
      <c r="R467" s="10"/>
      <c r="S467" s="10"/>
      <c r="V467" s="4">
        <v>51</v>
      </c>
      <c r="X467" s="11" t="s">
        <v>221</v>
      </c>
      <c r="Y467" s="11"/>
      <c r="Z467" s="11"/>
      <c r="AA467" s="11"/>
      <c r="AF467" s="12" t="s">
        <v>230</v>
      </c>
      <c r="AG467" s="12"/>
      <c r="AH467" s="12"/>
      <c r="AI467" s="12"/>
      <c r="AJ467" s="12"/>
    </row>
    <row r="468" spans="6:36" ht="11.25" customHeight="1" x14ac:dyDescent="0.2">
      <c r="F468" s="10"/>
      <c r="G468" s="10"/>
      <c r="H468" s="10"/>
      <c r="I468" s="10"/>
      <c r="J468" s="10"/>
      <c r="K468" s="10"/>
      <c r="L468" s="10"/>
      <c r="M468" s="10"/>
      <c r="N468" s="10"/>
      <c r="O468" s="10"/>
      <c r="P468" s="10"/>
      <c r="Q468" s="10"/>
      <c r="R468" s="10"/>
      <c r="S468" s="10"/>
    </row>
    <row r="469" spans="6:36" x14ac:dyDescent="0.2">
      <c r="F469" s="13" t="s">
        <v>223</v>
      </c>
      <c r="G469" s="13"/>
      <c r="H469" s="13"/>
      <c r="I469" s="13"/>
      <c r="J469" s="13"/>
      <c r="L469" s="14" t="s">
        <v>224</v>
      </c>
      <c r="M469" s="14"/>
      <c r="N469" s="14"/>
      <c r="O469" s="14"/>
      <c r="P469" s="14"/>
      <c r="Q469" s="14"/>
      <c r="R469" s="14"/>
      <c r="S469" s="14"/>
      <c r="T469" s="14"/>
    </row>
    <row r="470" spans="6:36" x14ac:dyDescent="0.2">
      <c r="F470" s="10" t="s">
        <v>220</v>
      </c>
      <c r="G470" s="10"/>
      <c r="H470" s="10"/>
      <c r="I470" s="10"/>
      <c r="J470" s="10"/>
      <c r="K470" s="10"/>
      <c r="L470" s="10"/>
      <c r="M470" s="10"/>
      <c r="N470" s="10"/>
      <c r="O470" s="10"/>
      <c r="P470" s="10"/>
      <c r="Q470" s="10"/>
      <c r="R470" s="10"/>
      <c r="S470" s="10"/>
      <c r="V470" s="4">
        <v>51</v>
      </c>
      <c r="X470" s="11" t="s">
        <v>221</v>
      </c>
      <c r="Y470" s="11"/>
      <c r="Z470" s="11"/>
      <c r="AA470" s="11"/>
      <c r="AF470" s="12" t="s">
        <v>231</v>
      </c>
      <c r="AG470" s="12"/>
      <c r="AH470" s="12"/>
      <c r="AI470" s="12"/>
      <c r="AJ470" s="12"/>
    </row>
    <row r="471" spans="6:36" ht="11.25" customHeight="1" x14ac:dyDescent="0.2">
      <c r="F471" s="10"/>
      <c r="G471" s="10"/>
      <c r="H471" s="10"/>
      <c r="I471" s="10"/>
      <c r="J471" s="10"/>
      <c r="K471" s="10"/>
      <c r="L471" s="10"/>
      <c r="M471" s="10"/>
      <c r="N471" s="10"/>
      <c r="O471" s="10"/>
      <c r="P471" s="10"/>
      <c r="Q471" s="10"/>
      <c r="R471" s="10"/>
      <c r="S471" s="10"/>
    </row>
    <row r="472" spans="6:36" x14ac:dyDescent="0.2">
      <c r="F472" s="13" t="s">
        <v>223</v>
      </c>
      <c r="G472" s="13"/>
      <c r="H472" s="13"/>
      <c r="I472" s="13"/>
      <c r="J472" s="13"/>
      <c r="L472" s="14" t="s">
        <v>224</v>
      </c>
      <c r="M472" s="14"/>
      <c r="N472" s="14"/>
      <c r="O472" s="14"/>
      <c r="P472" s="14"/>
      <c r="Q472" s="14"/>
      <c r="R472" s="14"/>
      <c r="S472" s="14"/>
      <c r="T472" s="14"/>
    </row>
    <row r="473" spans="6:36" x14ac:dyDescent="0.2">
      <c r="F473" s="10" t="s">
        <v>220</v>
      </c>
      <c r="G473" s="10"/>
      <c r="H473" s="10"/>
      <c r="I473" s="10"/>
      <c r="J473" s="10"/>
      <c r="K473" s="10"/>
      <c r="L473" s="10"/>
      <c r="M473" s="10"/>
      <c r="N473" s="10"/>
      <c r="O473" s="10"/>
      <c r="P473" s="10"/>
      <c r="Q473" s="10"/>
      <c r="R473" s="10"/>
      <c r="S473" s="10"/>
      <c r="V473" s="4">
        <v>51</v>
      </c>
      <c r="X473" s="11" t="s">
        <v>221</v>
      </c>
      <c r="Y473" s="11"/>
      <c r="Z473" s="11"/>
      <c r="AA473" s="11"/>
      <c r="AF473" s="12" t="s">
        <v>232</v>
      </c>
      <c r="AG473" s="12"/>
      <c r="AH473" s="12"/>
      <c r="AI473" s="12"/>
      <c r="AJ473" s="12"/>
    </row>
    <row r="474" spans="6:36" ht="11.25" customHeight="1" x14ac:dyDescent="0.2">
      <c r="F474" s="10"/>
      <c r="G474" s="10"/>
      <c r="H474" s="10"/>
      <c r="I474" s="10"/>
      <c r="J474" s="10"/>
      <c r="K474" s="10"/>
      <c r="L474" s="10"/>
      <c r="M474" s="10"/>
      <c r="N474" s="10"/>
      <c r="O474" s="10"/>
      <c r="P474" s="10"/>
      <c r="Q474" s="10"/>
      <c r="R474" s="10"/>
      <c r="S474" s="10"/>
    </row>
    <row r="475" spans="6:36" x14ac:dyDescent="0.2">
      <c r="F475" s="13" t="s">
        <v>223</v>
      </c>
      <c r="G475" s="13"/>
      <c r="H475" s="13"/>
      <c r="I475" s="13"/>
      <c r="J475" s="13"/>
      <c r="L475" s="14" t="s">
        <v>224</v>
      </c>
      <c r="M475" s="14"/>
      <c r="N475" s="14"/>
      <c r="O475" s="14"/>
      <c r="P475" s="14"/>
      <c r="Q475" s="14"/>
      <c r="R475" s="14"/>
      <c r="S475" s="14"/>
      <c r="T475" s="14"/>
    </row>
    <row r="476" spans="6:36" x14ac:dyDescent="0.2">
      <c r="F476" s="10" t="s">
        <v>220</v>
      </c>
      <c r="G476" s="10"/>
      <c r="H476" s="10"/>
      <c r="I476" s="10"/>
      <c r="J476" s="10"/>
      <c r="K476" s="10"/>
      <c r="L476" s="10"/>
      <c r="M476" s="10"/>
      <c r="N476" s="10"/>
      <c r="O476" s="10"/>
      <c r="P476" s="10"/>
      <c r="Q476" s="10"/>
      <c r="R476" s="10"/>
      <c r="S476" s="10"/>
      <c r="V476" s="4">
        <v>51</v>
      </c>
      <c r="X476" s="11" t="s">
        <v>221</v>
      </c>
      <c r="Y476" s="11"/>
      <c r="Z476" s="11"/>
      <c r="AA476" s="11"/>
      <c r="AF476" s="12" t="s">
        <v>233</v>
      </c>
      <c r="AG476" s="12"/>
      <c r="AH476" s="12"/>
      <c r="AI476" s="12"/>
      <c r="AJ476" s="12"/>
    </row>
    <row r="477" spans="6:36" ht="11.25" customHeight="1" x14ac:dyDescent="0.2">
      <c r="F477" s="10"/>
      <c r="G477" s="10"/>
      <c r="H477" s="10"/>
      <c r="I477" s="10"/>
      <c r="J477" s="10"/>
      <c r="K477" s="10"/>
      <c r="L477" s="10"/>
      <c r="M477" s="10"/>
      <c r="N477" s="10"/>
      <c r="O477" s="10"/>
      <c r="P477" s="10"/>
      <c r="Q477" s="10"/>
      <c r="R477" s="10"/>
      <c r="S477" s="10"/>
    </row>
    <row r="478" spans="6:36" x14ac:dyDescent="0.2">
      <c r="F478" s="13" t="s">
        <v>223</v>
      </c>
      <c r="G478" s="13"/>
      <c r="H478" s="13"/>
      <c r="I478" s="13"/>
      <c r="J478" s="13"/>
      <c r="L478" s="14" t="s">
        <v>224</v>
      </c>
      <c r="M478" s="14"/>
      <c r="N478" s="14"/>
      <c r="O478" s="14"/>
      <c r="P478" s="14"/>
      <c r="Q478" s="14"/>
      <c r="R478" s="14"/>
      <c r="S478" s="14"/>
      <c r="T478" s="14"/>
    </row>
    <row r="479" spans="6:36" x14ac:dyDescent="0.2">
      <c r="F479" s="10" t="s">
        <v>220</v>
      </c>
      <c r="G479" s="10"/>
      <c r="H479" s="10"/>
      <c r="I479" s="10"/>
      <c r="J479" s="10"/>
      <c r="K479" s="10"/>
      <c r="L479" s="10"/>
      <c r="M479" s="10"/>
      <c r="N479" s="10"/>
      <c r="O479" s="10"/>
      <c r="P479" s="10"/>
      <c r="Q479" s="10"/>
      <c r="R479" s="10"/>
      <c r="S479" s="10"/>
      <c r="V479" s="4">
        <v>51</v>
      </c>
      <c r="X479" s="11" t="s">
        <v>221</v>
      </c>
      <c r="Y479" s="11"/>
      <c r="Z479" s="11"/>
      <c r="AA479" s="11"/>
      <c r="AF479" s="12" t="s">
        <v>234</v>
      </c>
      <c r="AG479" s="12"/>
      <c r="AH479" s="12"/>
      <c r="AI479" s="12"/>
      <c r="AJ479" s="12"/>
    </row>
    <row r="480" spans="6:36" ht="11.25" customHeight="1" x14ac:dyDescent="0.2">
      <c r="F480" s="10"/>
      <c r="G480" s="10"/>
      <c r="H480" s="10"/>
      <c r="I480" s="10"/>
      <c r="J480" s="10"/>
      <c r="K480" s="10"/>
      <c r="L480" s="10"/>
      <c r="M480" s="10"/>
      <c r="N480" s="10"/>
      <c r="O480" s="10"/>
      <c r="P480" s="10"/>
      <c r="Q480" s="10"/>
      <c r="R480" s="10"/>
      <c r="S480" s="10"/>
    </row>
    <row r="481" spans="2:37" x14ac:dyDescent="0.2">
      <c r="F481" s="13" t="s">
        <v>223</v>
      </c>
      <c r="G481" s="13"/>
      <c r="H481" s="13"/>
      <c r="I481" s="13"/>
      <c r="J481" s="13"/>
      <c r="L481" s="14" t="s">
        <v>224</v>
      </c>
      <c r="M481" s="14"/>
      <c r="N481" s="14"/>
      <c r="O481" s="14"/>
      <c r="P481" s="14"/>
      <c r="Q481" s="14"/>
      <c r="R481" s="14"/>
      <c r="S481" s="14"/>
      <c r="T481" s="14"/>
    </row>
    <row r="482" spans="2:37" x14ac:dyDescent="0.2">
      <c r="F482" s="10" t="s">
        <v>220</v>
      </c>
      <c r="G482" s="10"/>
      <c r="H482" s="10"/>
      <c r="I482" s="10"/>
      <c r="J482" s="10"/>
      <c r="K482" s="10"/>
      <c r="L482" s="10"/>
      <c r="M482" s="10"/>
      <c r="N482" s="10"/>
      <c r="O482" s="10"/>
      <c r="P482" s="10"/>
      <c r="Q482" s="10"/>
      <c r="R482" s="10"/>
      <c r="S482" s="10"/>
      <c r="V482" s="4">
        <v>51</v>
      </c>
      <c r="X482" s="11" t="s">
        <v>221</v>
      </c>
      <c r="Y482" s="11"/>
      <c r="Z482" s="11"/>
      <c r="AA482" s="11"/>
      <c r="AF482" s="12" t="s">
        <v>235</v>
      </c>
      <c r="AG482" s="12"/>
      <c r="AH482" s="12"/>
      <c r="AI482" s="12"/>
      <c r="AJ482" s="12"/>
    </row>
    <row r="483" spans="2:37" ht="11.25" customHeight="1" x14ac:dyDescent="0.2">
      <c r="F483" s="10"/>
      <c r="G483" s="10"/>
      <c r="H483" s="10"/>
      <c r="I483" s="10"/>
      <c r="J483" s="10"/>
      <c r="K483" s="10"/>
      <c r="L483" s="10"/>
      <c r="M483" s="10"/>
      <c r="N483" s="10"/>
      <c r="O483" s="10"/>
      <c r="P483" s="10"/>
      <c r="Q483" s="10"/>
      <c r="R483" s="10"/>
      <c r="S483" s="10"/>
    </row>
    <row r="484" spans="2:37" x14ac:dyDescent="0.2">
      <c r="F484" s="13" t="s">
        <v>223</v>
      </c>
      <c r="G484" s="13"/>
      <c r="H484" s="13"/>
      <c r="I484" s="13"/>
      <c r="J484" s="13"/>
      <c r="L484" s="14" t="s">
        <v>224</v>
      </c>
      <c r="M484" s="14"/>
      <c r="N484" s="14"/>
      <c r="O484" s="14"/>
      <c r="P484" s="14"/>
      <c r="Q484" s="14"/>
      <c r="R484" s="14"/>
      <c r="S484" s="14"/>
      <c r="T484" s="14"/>
    </row>
    <row r="485" spans="2:37" x14ac:dyDescent="0.2">
      <c r="F485" s="10" t="s">
        <v>236</v>
      </c>
      <c r="G485" s="10"/>
      <c r="H485" s="10"/>
      <c r="I485" s="10"/>
      <c r="J485" s="10"/>
      <c r="K485" s="10"/>
      <c r="L485" s="10"/>
      <c r="M485" s="10"/>
      <c r="N485" s="10"/>
      <c r="O485" s="10"/>
      <c r="P485" s="10"/>
      <c r="Q485" s="10"/>
      <c r="R485" s="10"/>
      <c r="S485" s="10"/>
      <c r="V485" s="4">
        <v>61</v>
      </c>
      <c r="X485" s="11" t="s">
        <v>237</v>
      </c>
      <c r="Y485" s="11"/>
      <c r="Z485" s="11"/>
      <c r="AA485" s="11"/>
      <c r="AF485" s="12" t="s">
        <v>238</v>
      </c>
      <c r="AG485" s="12"/>
      <c r="AH485" s="12"/>
      <c r="AI485" s="12"/>
      <c r="AJ485" s="12"/>
    </row>
    <row r="486" spans="2:37" ht="11.25" customHeight="1" x14ac:dyDescent="0.2">
      <c r="F486" s="10"/>
      <c r="G486" s="10"/>
      <c r="H486" s="10"/>
      <c r="I486" s="10"/>
      <c r="J486" s="10"/>
      <c r="K486" s="10"/>
      <c r="L486" s="10"/>
      <c r="M486" s="10"/>
      <c r="N486" s="10"/>
      <c r="O486" s="10"/>
      <c r="P486" s="10"/>
      <c r="Q486" s="10"/>
      <c r="R486" s="10"/>
      <c r="S486" s="10"/>
    </row>
    <row r="487" spans="2:37" ht="12" customHeight="1" x14ac:dyDescent="0.2">
      <c r="F487" s="10"/>
      <c r="G487" s="10"/>
      <c r="H487" s="10"/>
      <c r="I487" s="10"/>
      <c r="J487" s="10"/>
      <c r="K487" s="10"/>
      <c r="L487" s="10"/>
      <c r="M487" s="10"/>
      <c r="N487" s="10"/>
      <c r="O487" s="10"/>
      <c r="P487" s="10"/>
      <c r="Q487" s="10"/>
      <c r="R487" s="10"/>
      <c r="S487" s="10"/>
    </row>
    <row r="488" spans="2:37" ht="12" customHeight="1" x14ac:dyDescent="0.2">
      <c r="F488" s="10"/>
      <c r="G488" s="10"/>
      <c r="H488" s="10"/>
      <c r="I488" s="10"/>
      <c r="J488" s="10"/>
      <c r="K488" s="10"/>
      <c r="L488" s="10"/>
      <c r="M488" s="10"/>
      <c r="N488" s="10"/>
      <c r="O488" s="10"/>
      <c r="P488" s="10"/>
      <c r="Q488" s="10"/>
      <c r="R488" s="10"/>
      <c r="S488" s="10"/>
    </row>
    <row r="489" spans="2:37" ht="14.25" customHeight="1" x14ac:dyDescent="0.2">
      <c r="B489" s="8" t="s">
        <v>12</v>
      </c>
      <c r="C489" s="8"/>
      <c r="D489" s="8"/>
      <c r="J489" s="9" t="s">
        <v>13</v>
      </c>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6" customHeight="1" x14ac:dyDescent="0.2"/>
    <row r="491" spans="2:37" x14ac:dyDescent="0.2">
      <c r="C491" s="6" t="s">
        <v>14</v>
      </c>
      <c r="D491" s="6"/>
      <c r="E491" s="6"/>
      <c r="F491" s="6"/>
      <c r="G491" s="6"/>
      <c r="H491" s="6"/>
      <c r="J491" s="17" t="s">
        <v>207</v>
      </c>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c r="AK491" s="17"/>
    </row>
    <row r="492" spans="2:37" ht="6.75" customHeight="1" x14ac:dyDescent="0.2">
      <c r="B492" s="15" t="s">
        <v>16</v>
      </c>
      <c r="C492" s="15"/>
      <c r="D492" s="15"/>
      <c r="E492" s="15"/>
      <c r="AD492" s="15" t="s">
        <v>17</v>
      </c>
      <c r="AE492" s="15"/>
      <c r="AF492" s="15"/>
      <c r="AG492" s="15"/>
      <c r="AH492" s="15"/>
      <c r="AI492" s="15"/>
      <c r="AJ492" s="15"/>
    </row>
    <row r="493" spans="2:37" ht="6" customHeight="1" x14ac:dyDescent="0.2">
      <c r="B493" s="15"/>
      <c r="C493" s="15"/>
      <c r="D493" s="15"/>
      <c r="E493" s="15"/>
      <c r="H493" s="16" t="s">
        <v>18</v>
      </c>
      <c r="I493" s="16"/>
      <c r="J493" s="16"/>
      <c r="K493" s="16"/>
      <c r="L493" s="16"/>
      <c r="M493" s="16"/>
      <c r="N493" s="16"/>
      <c r="O493" s="16"/>
      <c r="P493" s="16"/>
      <c r="Q493" s="16"/>
      <c r="R493" s="16"/>
      <c r="U493" s="16" t="s">
        <v>19</v>
      </c>
      <c r="V493" s="16"/>
      <c r="W493" s="16"/>
      <c r="X493" s="16"/>
      <c r="Y493" s="16"/>
      <c r="Z493" s="16"/>
      <c r="AD493" s="15"/>
      <c r="AE493" s="15"/>
      <c r="AF493" s="15"/>
      <c r="AG493" s="15"/>
      <c r="AH493" s="15"/>
      <c r="AI493" s="15"/>
      <c r="AJ493" s="15"/>
    </row>
    <row r="494" spans="2:37" ht="7.5" customHeight="1" x14ac:dyDescent="0.2">
      <c r="B494" s="15"/>
      <c r="C494" s="15"/>
      <c r="D494" s="15"/>
      <c r="E494" s="15"/>
      <c r="H494" s="16"/>
      <c r="I494" s="16"/>
      <c r="J494" s="16"/>
      <c r="K494" s="16"/>
      <c r="L494" s="16"/>
      <c r="M494" s="16"/>
      <c r="N494" s="16"/>
      <c r="O494" s="16"/>
      <c r="P494" s="16"/>
      <c r="Q494" s="16"/>
      <c r="R494" s="16"/>
      <c r="U494" s="16"/>
      <c r="V494" s="16"/>
      <c r="W494" s="16"/>
      <c r="X494" s="16"/>
      <c r="Y494" s="16"/>
      <c r="Z494" s="16"/>
      <c r="AD494" s="15"/>
      <c r="AE494" s="15"/>
      <c r="AF494" s="15"/>
      <c r="AG494" s="15"/>
      <c r="AH494" s="15"/>
      <c r="AI494" s="15"/>
      <c r="AJ494" s="15"/>
    </row>
    <row r="495" spans="2:37" ht="6.75" customHeight="1" x14ac:dyDescent="0.2">
      <c r="B495" s="15"/>
      <c r="C495" s="15"/>
      <c r="D495" s="15"/>
      <c r="E495" s="15"/>
      <c r="AD495" s="15"/>
      <c r="AE495" s="15"/>
      <c r="AF495" s="15"/>
      <c r="AG495" s="15"/>
      <c r="AH495" s="15"/>
      <c r="AI495" s="15"/>
      <c r="AJ495" s="15"/>
    </row>
    <row r="496" spans="2:37" x14ac:dyDescent="0.2">
      <c r="F496" s="13" t="s">
        <v>239</v>
      </c>
      <c r="G496" s="13"/>
      <c r="H496" s="13"/>
      <c r="I496" s="13"/>
      <c r="J496" s="13"/>
      <c r="L496" s="14" t="s">
        <v>240</v>
      </c>
      <c r="M496" s="14"/>
      <c r="N496" s="14"/>
      <c r="O496" s="14"/>
      <c r="P496" s="14"/>
      <c r="Q496" s="14"/>
      <c r="R496" s="14"/>
      <c r="S496" s="14"/>
      <c r="T496" s="14"/>
    </row>
    <row r="497" spans="6:36" x14ac:dyDescent="0.2">
      <c r="F497" s="10" t="s">
        <v>236</v>
      </c>
      <c r="G497" s="10"/>
      <c r="H497" s="10"/>
      <c r="I497" s="10"/>
      <c r="J497" s="10"/>
      <c r="K497" s="10"/>
      <c r="L497" s="10"/>
      <c r="M497" s="10"/>
      <c r="N497" s="10"/>
      <c r="O497" s="10"/>
      <c r="P497" s="10"/>
      <c r="Q497" s="10"/>
      <c r="R497" s="10"/>
      <c r="S497" s="10"/>
      <c r="V497" s="4">
        <v>61</v>
      </c>
      <c r="X497" s="11" t="s">
        <v>237</v>
      </c>
      <c r="Y497" s="11"/>
      <c r="Z497" s="11"/>
      <c r="AA497" s="11"/>
      <c r="AF497" s="12" t="s">
        <v>238</v>
      </c>
      <c r="AG497" s="12"/>
      <c r="AH497" s="12"/>
      <c r="AI497" s="12"/>
      <c r="AJ497" s="12"/>
    </row>
    <row r="498" spans="6:36" ht="11.25" customHeight="1" x14ac:dyDescent="0.2">
      <c r="F498" s="10"/>
      <c r="G498" s="10"/>
      <c r="H498" s="10"/>
      <c r="I498" s="10"/>
      <c r="J498" s="10"/>
      <c r="K498" s="10"/>
      <c r="L498" s="10"/>
      <c r="M498" s="10"/>
      <c r="N498" s="10"/>
      <c r="O498" s="10"/>
      <c r="P498" s="10"/>
      <c r="Q498" s="10"/>
      <c r="R498" s="10"/>
      <c r="S498" s="10"/>
    </row>
    <row r="499" spans="6:36" ht="12" customHeight="1" x14ac:dyDescent="0.2">
      <c r="F499" s="10"/>
      <c r="G499" s="10"/>
      <c r="H499" s="10"/>
      <c r="I499" s="10"/>
      <c r="J499" s="10"/>
      <c r="K499" s="10"/>
      <c r="L499" s="10"/>
      <c r="M499" s="10"/>
      <c r="N499" s="10"/>
      <c r="O499" s="10"/>
      <c r="P499" s="10"/>
      <c r="Q499" s="10"/>
      <c r="R499" s="10"/>
      <c r="S499" s="10"/>
    </row>
    <row r="500" spans="6:36" ht="12" customHeight="1" x14ac:dyDescent="0.2">
      <c r="F500" s="10"/>
      <c r="G500" s="10"/>
      <c r="H500" s="10"/>
      <c r="I500" s="10"/>
      <c r="J500" s="10"/>
      <c r="K500" s="10"/>
      <c r="L500" s="10"/>
      <c r="M500" s="10"/>
      <c r="N500" s="10"/>
      <c r="O500" s="10"/>
      <c r="P500" s="10"/>
      <c r="Q500" s="10"/>
      <c r="R500" s="10"/>
      <c r="S500" s="10"/>
    </row>
    <row r="501" spans="6:36" x14ac:dyDescent="0.2">
      <c r="F501" s="13" t="s">
        <v>241</v>
      </c>
      <c r="G501" s="13"/>
      <c r="H501" s="13"/>
      <c r="I501" s="13"/>
      <c r="J501" s="13"/>
      <c r="L501" s="14" t="s">
        <v>242</v>
      </c>
      <c r="M501" s="14"/>
      <c r="N501" s="14"/>
      <c r="O501" s="14"/>
      <c r="P501" s="14"/>
      <c r="Q501" s="14"/>
      <c r="R501" s="14"/>
      <c r="S501" s="14"/>
      <c r="T501" s="14"/>
    </row>
    <row r="502" spans="6:36" x14ac:dyDescent="0.2">
      <c r="F502" s="10" t="s">
        <v>236</v>
      </c>
      <c r="G502" s="10"/>
      <c r="H502" s="10"/>
      <c r="I502" s="10"/>
      <c r="J502" s="10"/>
      <c r="K502" s="10"/>
      <c r="L502" s="10"/>
      <c r="M502" s="10"/>
      <c r="N502" s="10"/>
      <c r="O502" s="10"/>
      <c r="P502" s="10"/>
      <c r="Q502" s="10"/>
      <c r="R502" s="10"/>
      <c r="S502" s="10"/>
      <c r="V502" s="4">
        <v>61</v>
      </c>
      <c r="X502" s="11" t="s">
        <v>237</v>
      </c>
      <c r="Y502" s="11"/>
      <c r="Z502" s="11"/>
      <c r="AA502" s="11"/>
      <c r="AF502" s="12" t="s">
        <v>238</v>
      </c>
      <c r="AG502" s="12"/>
      <c r="AH502" s="12"/>
      <c r="AI502" s="12"/>
      <c r="AJ502" s="12"/>
    </row>
    <row r="503" spans="6:36" ht="11.25" customHeight="1" x14ac:dyDescent="0.2">
      <c r="F503" s="10"/>
      <c r="G503" s="10"/>
      <c r="H503" s="10"/>
      <c r="I503" s="10"/>
      <c r="J503" s="10"/>
      <c r="K503" s="10"/>
      <c r="L503" s="10"/>
      <c r="M503" s="10"/>
      <c r="N503" s="10"/>
      <c r="O503" s="10"/>
      <c r="P503" s="10"/>
      <c r="Q503" s="10"/>
      <c r="R503" s="10"/>
      <c r="S503" s="10"/>
    </row>
    <row r="504" spans="6:36" ht="12" customHeight="1" x14ac:dyDescent="0.2">
      <c r="F504" s="10"/>
      <c r="G504" s="10"/>
      <c r="H504" s="10"/>
      <c r="I504" s="10"/>
      <c r="J504" s="10"/>
      <c r="K504" s="10"/>
      <c r="L504" s="10"/>
      <c r="M504" s="10"/>
      <c r="N504" s="10"/>
      <c r="O504" s="10"/>
      <c r="P504" s="10"/>
      <c r="Q504" s="10"/>
      <c r="R504" s="10"/>
      <c r="S504" s="10"/>
    </row>
    <row r="505" spans="6:36" ht="12" customHeight="1" x14ac:dyDescent="0.2">
      <c r="F505" s="10"/>
      <c r="G505" s="10"/>
      <c r="H505" s="10"/>
      <c r="I505" s="10"/>
      <c r="J505" s="10"/>
      <c r="K505" s="10"/>
      <c r="L505" s="10"/>
      <c r="M505" s="10"/>
      <c r="N505" s="10"/>
      <c r="O505" s="10"/>
      <c r="P505" s="10"/>
      <c r="Q505" s="10"/>
      <c r="R505" s="10"/>
      <c r="S505" s="10"/>
    </row>
    <row r="506" spans="6:36" x14ac:dyDescent="0.2">
      <c r="F506" s="13" t="s">
        <v>243</v>
      </c>
      <c r="G506" s="13"/>
      <c r="H506" s="13"/>
      <c r="I506" s="13"/>
      <c r="J506" s="13"/>
      <c r="L506" s="14" t="s">
        <v>244</v>
      </c>
      <c r="M506" s="14"/>
      <c r="N506" s="14"/>
      <c r="O506" s="14"/>
      <c r="P506" s="14"/>
      <c r="Q506" s="14"/>
      <c r="R506" s="14"/>
      <c r="S506" s="14"/>
      <c r="T506" s="14"/>
    </row>
    <row r="507" spans="6:36" x14ac:dyDescent="0.2">
      <c r="F507" s="10" t="s">
        <v>245</v>
      </c>
      <c r="G507" s="10"/>
      <c r="H507" s="10"/>
      <c r="I507" s="10"/>
      <c r="J507" s="10"/>
      <c r="K507" s="10"/>
      <c r="L507" s="10"/>
      <c r="M507" s="10"/>
      <c r="N507" s="10"/>
      <c r="O507" s="10"/>
      <c r="P507" s="10"/>
      <c r="Q507" s="10"/>
      <c r="R507" s="10"/>
      <c r="S507" s="10"/>
      <c r="V507" s="4">
        <v>61</v>
      </c>
      <c r="X507" s="11" t="s">
        <v>237</v>
      </c>
      <c r="Y507" s="11"/>
      <c r="Z507" s="11"/>
      <c r="AA507" s="11"/>
      <c r="AF507" s="12" t="s">
        <v>246</v>
      </c>
      <c r="AG507" s="12"/>
      <c r="AH507" s="12"/>
      <c r="AI507" s="12"/>
      <c r="AJ507" s="12"/>
    </row>
    <row r="508" spans="6:36" ht="11.25" customHeight="1" x14ac:dyDescent="0.2">
      <c r="F508" s="10"/>
      <c r="G508" s="10"/>
      <c r="H508" s="10"/>
      <c r="I508" s="10"/>
      <c r="J508" s="10"/>
      <c r="K508" s="10"/>
      <c r="L508" s="10"/>
      <c r="M508" s="10"/>
      <c r="N508" s="10"/>
      <c r="O508" s="10"/>
      <c r="P508" s="10"/>
      <c r="Q508" s="10"/>
      <c r="R508" s="10"/>
      <c r="S508" s="10"/>
    </row>
    <row r="509" spans="6:36" ht="12" customHeight="1" x14ac:dyDescent="0.2">
      <c r="F509" s="10"/>
      <c r="G509" s="10"/>
      <c r="H509" s="10"/>
      <c r="I509" s="10"/>
      <c r="J509" s="10"/>
      <c r="K509" s="10"/>
      <c r="L509" s="10"/>
      <c r="M509" s="10"/>
      <c r="N509" s="10"/>
      <c r="O509" s="10"/>
      <c r="P509" s="10"/>
      <c r="Q509" s="10"/>
      <c r="R509" s="10"/>
      <c r="S509" s="10"/>
    </row>
    <row r="510" spans="6:36" ht="12" customHeight="1" x14ac:dyDescent="0.2">
      <c r="F510" s="10"/>
      <c r="G510" s="10"/>
      <c r="H510" s="10"/>
      <c r="I510" s="10"/>
      <c r="J510" s="10"/>
      <c r="K510" s="10"/>
      <c r="L510" s="10"/>
      <c r="M510" s="10"/>
      <c r="N510" s="10"/>
      <c r="O510" s="10"/>
      <c r="P510" s="10"/>
      <c r="Q510" s="10"/>
      <c r="R510" s="10"/>
      <c r="S510" s="10"/>
    </row>
    <row r="511" spans="6:36" x14ac:dyDescent="0.2">
      <c r="F511" s="13" t="s">
        <v>239</v>
      </c>
      <c r="G511" s="13"/>
      <c r="H511" s="13"/>
      <c r="I511" s="13"/>
      <c r="J511" s="13"/>
      <c r="L511" s="14" t="s">
        <v>240</v>
      </c>
      <c r="M511" s="14"/>
      <c r="N511" s="14"/>
      <c r="O511" s="14"/>
      <c r="P511" s="14"/>
      <c r="Q511" s="14"/>
      <c r="R511" s="14"/>
      <c r="S511" s="14"/>
      <c r="T511" s="14"/>
    </row>
    <row r="512" spans="6:36" x14ac:dyDescent="0.2">
      <c r="F512" s="10" t="s">
        <v>245</v>
      </c>
      <c r="G512" s="10"/>
      <c r="H512" s="10"/>
      <c r="I512" s="10"/>
      <c r="J512" s="10"/>
      <c r="K512" s="10"/>
      <c r="L512" s="10"/>
      <c r="M512" s="10"/>
      <c r="N512" s="10"/>
      <c r="O512" s="10"/>
      <c r="P512" s="10"/>
      <c r="Q512" s="10"/>
      <c r="R512" s="10"/>
      <c r="S512" s="10"/>
      <c r="V512" s="4">
        <v>61</v>
      </c>
      <c r="X512" s="11" t="s">
        <v>237</v>
      </c>
      <c r="Y512" s="11"/>
      <c r="Z512" s="11"/>
      <c r="AA512" s="11"/>
      <c r="AF512" s="12" t="s">
        <v>246</v>
      </c>
      <c r="AG512" s="12"/>
      <c r="AH512" s="12"/>
      <c r="AI512" s="12"/>
      <c r="AJ512" s="12"/>
    </row>
    <row r="513" spans="6:36" ht="11.25" customHeight="1" x14ac:dyDescent="0.2">
      <c r="F513" s="10"/>
      <c r="G513" s="10"/>
      <c r="H513" s="10"/>
      <c r="I513" s="10"/>
      <c r="J513" s="10"/>
      <c r="K513" s="10"/>
      <c r="L513" s="10"/>
      <c r="M513" s="10"/>
      <c r="N513" s="10"/>
      <c r="O513" s="10"/>
      <c r="P513" s="10"/>
      <c r="Q513" s="10"/>
      <c r="R513" s="10"/>
      <c r="S513" s="10"/>
    </row>
    <row r="514" spans="6:36" ht="12" customHeight="1" x14ac:dyDescent="0.2">
      <c r="F514" s="10"/>
      <c r="G514" s="10"/>
      <c r="H514" s="10"/>
      <c r="I514" s="10"/>
      <c r="J514" s="10"/>
      <c r="K514" s="10"/>
      <c r="L514" s="10"/>
      <c r="M514" s="10"/>
      <c r="N514" s="10"/>
      <c r="O514" s="10"/>
      <c r="P514" s="10"/>
      <c r="Q514" s="10"/>
      <c r="R514" s="10"/>
      <c r="S514" s="10"/>
    </row>
    <row r="515" spans="6:36" ht="12" customHeight="1" x14ac:dyDescent="0.2">
      <c r="F515" s="10"/>
      <c r="G515" s="10"/>
      <c r="H515" s="10"/>
      <c r="I515" s="10"/>
      <c r="J515" s="10"/>
      <c r="K515" s="10"/>
      <c r="L515" s="10"/>
      <c r="M515" s="10"/>
      <c r="N515" s="10"/>
      <c r="O515" s="10"/>
      <c r="P515" s="10"/>
      <c r="Q515" s="10"/>
      <c r="R515" s="10"/>
      <c r="S515" s="10"/>
    </row>
    <row r="516" spans="6:36" x14ac:dyDescent="0.2">
      <c r="F516" s="13" t="s">
        <v>241</v>
      </c>
      <c r="G516" s="13"/>
      <c r="H516" s="13"/>
      <c r="I516" s="13"/>
      <c r="J516" s="13"/>
      <c r="L516" s="14" t="s">
        <v>242</v>
      </c>
      <c r="M516" s="14"/>
      <c r="N516" s="14"/>
      <c r="O516" s="14"/>
      <c r="P516" s="14"/>
      <c r="Q516" s="14"/>
      <c r="R516" s="14"/>
      <c r="S516" s="14"/>
      <c r="T516" s="14"/>
    </row>
    <row r="517" spans="6:36" x14ac:dyDescent="0.2">
      <c r="F517" s="10" t="s">
        <v>245</v>
      </c>
      <c r="G517" s="10"/>
      <c r="H517" s="10"/>
      <c r="I517" s="10"/>
      <c r="J517" s="10"/>
      <c r="K517" s="10"/>
      <c r="L517" s="10"/>
      <c r="M517" s="10"/>
      <c r="N517" s="10"/>
      <c r="O517" s="10"/>
      <c r="P517" s="10"/>
      <c r="Q517" s="10"/>
      <c r="R517" s="10"/>
      <c r="S517" s="10"/>
      <c r="V517" s="4">
        <v>61</v>
      </c>
      <c r="X517" s="11" t="s">
        <v>237</v>
      </c>
      <c r="Y517" s="11"/>
      <c r="Z517" s="11"/>
      <c r="AA517" s="11"/>
      <c r="AF517" s="12" t="s">
        <v>246</v>
      </c>
      <c r="AG517" s="12"/>
      <c r="AH517" s="12"/>
      <c r="AI517" s="12"/>
      <c r="AJ517" s="12"/>
    </row>
    <row r="518" spans="6:36" ht="11.25" customHeight="1" x14ac:dyDescent="0.2">
      <c r="F518" s="10"/>
      <c r="G518" s="10"/>
      <c r="H518" s="10"/>
      <c r="I518" s="10"/>
      <c r="J518" s="10"/>
      <c r="K518" s="10"/>
      <c r="L518" s="10"/>
      <c r="M518" s="10"/>
      <c r="N518" s="10"/>
      <c r="O518" s="10"/>
      <c r="P518" s="10"/>
      <c r="Q518" s="10"/>
      <c r="R518" s="10"/>
      <c r="S518" s="10"/>
    </row>
    <row r="519" spans="6:36" ht="12" customHeight="1" x14ac:dyDescent="0.2">
      <c r="F519" s="10"/>
      <c r="G519" s="10"/>
      <c r="H519" s="10"/>
      <c r="I519" s="10"/>
      <c r="J519" s="10"/>
      <c r="K519" s="10"/>
      <c r="L519" s="10"/>
      <c r="M519" s="10"/>
      <c r="N519" s="10"/>
      <c r="O519" s="10"/>
      <c r="P519" s="10"/>
      <c r="Q519" s="10"/>
      <c r="R519" s="10"/>
      <c r="S519" s="10"/>
    </row>
    <row r="520" spans="6:36" ht="12" customHeight="1" x14ac:dyDescent="0.2">
      <c r="F520" s="10"/>
      <c r="G520" s="10"/>
      <c r="H520" s="10"/>
      <c r="I520" s="10"/>
      <c r="J520" s="10"/>
      <c r="K520" s="10"/>
      <c r="L520" s="10"/>
      <c r="M520" s="10"/>
      <c r="N520" s="10"/>
      <c r="O520" s="10"/>
      <c r="P520" s="10"/>
      <c r="Q520" s="10"/>
      <c r="R520" s="10"/>
      <c r="S520" s="10"/>
    </row>
    <row r="521" spans="6:36" x14ac:dyDescent="0.2">
      <c r="F521" s="13" t="s">
        <v>243</v>
      </c>
      <c r="G521" s="13"/>
      <c r="H521" s="13"/>
      <c r="I521" s="13"/>
      <c r="J521" s="13"/>
      <c r="L521" s="14" t="s">
        <v>244</v>
      </c>
      <c r="M521" s="14"/>
      <c r="N521" s="14"/>
      <c r="O521" s="14"/>
      <c r="P521" s="14"/>
      <c r="Q521" s="14"/>
      <c r="R521" s="14"/>
      <c r="S521" s="14"/>
      <c r="T521" s="14"/>
    </row>
    <row r="522" spans="6:36" x14ac:dyDescent="0.2">
      <c r="F522" s="10" t="s">
        <v>247</v>
      </c>
      <c r="G522" s="10"/>
      <c r="H522" s="10"/>
      <c r="I522" s="10"/>
      <c r="J522" s="10"/>
      <c r="K522" s="10"/>
      <c r="L522" s="10"/>
      <c r="M522" s="10"/>
      <c r="N522" s="10"/>
      <c r="O522" s="10"/>
      <c r="P522" s="10"/>
      <c r="Q522" s="10"/>
      <c r="R522" s="10"/>
      <c r="S522" s="10"/>
      <c r="V522" s="4">
        <v>456</v>
      </c>
      <c r="X522" s="18" t="s">
        <v>248</v>
      </c>
      <c r="Y522" s="18"/>
      <c r="Z522" s="18"/>
      <c r="AA522" s="18"/>
      <c r="AF522" s="12" t="s">
        <v>249</v>
      </c>
      <c r="AG522" s="12"/>
      <c r="AH522" s="12"/>
      <c r="AI522" s="12"/>
      <c r="AJ522" s="12"/>
    </row>
    <row r="523" spans="6:36" ht="11.25" customHeight="1" x14ac:dyDescent="0.2">
      <c r="F523" s="10"/>
      <c r="G523" s="10"/>
      <c r="H523" s="10"/>
      <c r="I523" s="10"/>
      <c r="J523" s="10"/>
      <c r="K523" s="10"/>
      <c r="L523" s="10"/>
      <c r="M523" s="10"/>
      <c r="N523" s="10"/>
      <c r="O523" s="10"/>
      <c r="P523" s="10"/>
      <c r="Q523" s="10"/>
      <c r="R523" s="10"/>
      <c r="S523" s="10"/>
      <c r="X523" s="18"/>
      <c r="Y523" s="18"/>
      <c r="Z523" s="18"/>
      <c r="AA523" s="18"/>
    </row>
    <row r="524" spans="6:36" x14ac:dyDescent="0.2">
      <c r="F524" s="13" t="s">
        <v>250</v>
      </c>
      <c r="G524" s="13"/>
      <c r="H524" s="13"/>
      <c r="I524" s="13"/>
      <c r="J524" s="13"/>
      <c r="L524" s="14" t="s">
        <v>251</v>
      </c>
      <c r="M524" s="14"/>
      <c r="N524" s="14"/>
      <c r="O524" s="14"/>
      <c r="P524" s="14"/>
      <c r="Q524" s="14"/>
      <c r="R524" s="14"/>
      <c r="S524" s="14"/>
      <c r="T524" s="14"/>
    </row>
    <row r="525" spans="6:36" x14ac:dyDescent="0.2">
      <c r="F525" s="10" t="s">
        <v>247</v>
      </c>
      <c r="G525" s="10"/>
      <c r="H525" s="10"/>
      <c r="I525" s="10"/>
      <c r="J525" s="10"/>
      <c r="K525" s="10"/>
      <c r="L525" s="10"/>
      <c r="M525" s="10"/>
      <c r="N525" s="10"/>
      <c r="O525" s="10"/>
      <c r="P525" s="10"/>
      <c r="Q525" s="10"/>
      <c r="R525" s="10"/>
      <c r="S525" s="10"/>
      <c r="V525" s="4">
        <v>456</v>
      </c>
      <c r="X525" s="18" t="s">
        <v>248</v>
      </c>
      <c r="Y525" s="18"/>
      <c r="Z525" s="18"/>
      <c r="AA525" s="18"/>
      <c r="AF525" s="12" t="s">
        <v>252</v>
      </c>
      <c r="AG525" s="12"/>
      <c r="AH525" s="12"/>
      <c r="AI525" s="12"/>
      <c r="AJ525" s="12"/>
    </row>
    <row r="526" spans="6:36" ht="11.25" customHeight="1" x14ac:dyDescent="0.2">
      <c r="F526" s="10"/>
      <c r="G526" s="10"/>
      <c r="H526" s="10"/>
      <c r="I526" s="10"/>
      <c r="J526" s="10"/>
      <c r="K526" s="10"/>
      <c r="L526" s="10"/>
      <c r="M526" s="10"/>
      <c r="N526" s="10"/>
      <c r="O526" s="10"/>
      <c r="P526" s="10"/>
      <c r="Q526" s="10"/>
      <c r="R526" s="10"/>
      <c r="S526" s="10"/>
      <c r="X526" s="18"/>
      <c r="Y526" s="18"/>
      <c r="Z526" s="18"/>
      <c r="AA526" s="18"/>
    </row>
    <row r="527" spans="6:36" x14ac:dyDescent="0.2">
      <c r="F527" s="13" t="s">
        <v>250</v>
      </c>
      <c r="G527" s="13"/>
      <c r="H527" s="13"/>
      <c r="I527" s="13"/>
      <c r="J527" s="13"/>
      <c r="L527" s="14" t="s">
        <v>251</v>
      </c>
      <c r="M527" s="14"/>
      <c r="N527" s="14"/>
      <c r="O527" s="14"/>
      <c r="P527" s="14"/>
      <c r="Q527" s="14"/>
      <c r="R527" s="14"/>
      <c r="S527" s="14"/>
      <c r="T527" s="14"/>
    </row>
    <row r="528" spans="6:36" ht="11.25" customHeight="1" x14ac:dyDescent="0.2"/>
    <row r="529" spans="2:37" x14ac:dyDescent="0.2">
      <c r="D529" s="6" t="s">
        <v>30</v>
      </c>
      <c r="E529" s="6"/>
      <c r="F529" s="6"/>
      <c r="G529" s="6"/>
      <c r="H529" s="6"/>
      <c r="I529" s="6"/>
      <c r="J529" s="6"/>
      <c r="K529" s="6"/>
      <c r="L529" s="6"/>
      <c r="M529" s="6"/>
      <c r="N529" s="6"/>
      <c r="AC529" s="7">
        <v>98050.54</v>
      </c>
      <c r="AD529" s="7"/>
      <c r="AE529" s="7"/>
      <c r="AF529" s="7"/>
      <c r="AG529" s="7"/>
      <c r="AH529" s="7"/>
      <c r="AI529" s="7"/>
      <c r="AJ529" s="7"/>
      <c r="AK529" s="7"/>
    </row>
    <row r="530" spans="2:37" ht="21" customHeight="1" x14ac:dyDescent="0.2"/>
    <row r="531" spans="2:37" ht="14.25" customHeight="1" x14ac:dyDescent="0.2">
      <c r="B531" s="8" t="s">
        <v>12</v>
      </c>
      <c r="C531" s="8"/>
      <c r="D531" s="8"/>
      <c r="J531" s="9" t="s">
        <v>13</v>
      </c>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30" customHeight="1" x14ac:dyDescent="0.2"/>
    <row r="533" spans="2:37" ht="6" customHeight="1" x14ac:dyDescent="0.2"/>
    <row r="534" spans="2:37" x14ac:dyDescent="0.2">
      <c r="C534" s="6" t="s">
        <v>14</v>
      </c>
      <c r="D534" s="6"/>
      <c r="E534" s="6"/>
      <c r="F534" s="6"/>
      <c r="G534" s="6"/>
      <c r="H534" s="6"/>
      <c r="J534" s="17" t="s">
        <v>253</v>
      </c>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c r="AK534" s="17"/>
    </row>
    <row r="535" spans="2:37" ht="6.75" customHeight="1" x14ac:dyDescent="0.2">
      <c r="B535" s="15" t="s">
        <v>16</v>
      </c>
      <c r="C535" s="15"/>
      <c r="D535" s="15"/>
      <c r="E535" s="15"/>
      <c r="AD535" s="15" t="s">
        <v>17</v>
      </c>
      <c r="AE535" s="15"/>
      <c r="AF535" s="15"/>
      <c r="AG535" s="15"/>
      <c r="AH535" s="15"/>
      <c r="AI535" s="15"/>
      <c r="AJ535" s="15"/>
    </row>
    <row r="536" spans="2:37" ht="6" customHeight="1" x14ac:dyDescent="0.2">
      <c r="B536" s="15"/>
      <c r="C536" s="15"/>
      <c r="D536" s="15"/>
      <c r="E536" s="15"/>
      <c r="H536" s="16" t="s">
        <v>18</v>
      </c>
      <c r="I536" s="16"/>
      <c r="J536" s="16"/>
      <c r="K536" s="16"/>
      <c r="L536" s="16"/>
      <c r="M536" s="16"/>
      <c r="N536" s="16"/>
      <c r="O536" s="16"/>
      <c r="P536" s="16"/>
      <c r="Q536" s="16"/>
      <c r="R536" s="16"/>
      <c r="U536" s="16" t="s">
        <v>19</v>
      </c>
      <c r="V536" s="16"/>
      <c r="W536" s="16"/>
      <c r="X536" s="16"/>
      <c r="Y536" s="16"/>
      <c r="Z536" s="16"/>
      <c r="AD536" s="15"/>
      <c r="AE536" s="15"/>
      <c r="AF536" s="15"/>
      <c r="AG536" s="15"/>
      <c r="AH536" s="15"/>
      <c r="AI536" s="15"/>
      <c r="AJ536" s="15"/>
    </row>
    <row r="537" spans="2:37" ht="7.5" customHeight="1" x14ac:dyDescent="0.2">
      <c r="B537" s="15"/>
      <c r="C537" s="15"/>
      <c r="D537" s="15"/>
      <c r="E537" s="15"/>
      <c r="H537" s="16"/>
      <c r="I537" s="16"/>
      <c r="J537" s="16"/>
      <c r="K537" s="16"/>
      <c r="L537" s="16"/>
      <c r="M537" s="16"/>
      <c r="N537" s="16"/>
      <c r="O537" s="16"/>
      <c r="P537" s="16"/>
      <c r="Q537" s="16"/>
      <c r="R537" s="16"/>
      <c r="U537" s="16"/>
      <c r="V537" s="16"/>
      <c r="W537" s="16"/>
      <c r="X537" s="16"/>
      <c r="Y537" s="16"/>
      <c r="Z537" s="16"/>
      <c r="AD537" s="15"/>
      <c r="AE537" s="15"/>
      <c r="AF537" s="15"/>
      <c r="AG537" s="15"/>
      <c r="AH537" s="15"/>
      <c r="AI537" s="15"/>
      <c r="AJ537" s="15"/>
    </row>
    <row r="538" spans="2:37" ht="6.75" customHeight="1" x14ac:dyDescent="0.2">
      <c r="B538" s="15"/>
      <c r="C538" s="15"/>
      <c r="D538" s="15"/>
      <c r="E538" s="15"/>
      <c r="AD538" s="15"/>
      <c r="AE538" s="15"/>
      <c r="AF538" s="15"/>
      <c r="AG538" s="15"/>
      <c r="AH538" s="15"/>
      <c r="AI538" s="15"/>
      <c r="AJ538" s="15"/>
    </row>
    <row r="539" spans="2:37" x14ac:dyDescent="0.2">
      <c r="F539" s="10" t="s">
        <v>254</v>
      </c>
      <c r="G539" s="10"/>
      <c r="H539" s="10"/>
      <c r="I539" s="10"/>
      <c r="J539" s="10"/>
      <c r="K539" s="10"/>
      <c r="L539" s="10"/>
      <c r="M539" s="10"/>
      <c r="N539" s="10"/>
      <c r="O539" s="10"/>
      <c r="P539" s="10"/>
      <c r="Q539" s="10"/>
      <c r="R539" s="10"/>
      <c r="S539" s="10"/>
      <c r="V539" s="4">
        <v>111</v>
      </c>
      <c r="X539" s="11" t="s">
        <v>255</v>
      </c>
      <c r="Y539" s="11"/>
      <c r="Z539" s="11"/>
      <c r="AA539" s="11"/>
      <c r="AF539" s="12" t="s">
        <v>256</v>
      </c>
      <c r="AG539" s="12"/>
      <c r="AH539" s="12"/>
      <c r="AI539" s="12"/>
      <c r="AJ539" s="12"/>
    </row>
    <row r="540" spans="2:37" ht="11.25" customHeight="1" x14ac:dyDescent="0.2">
      <c r="F540" s="10"/>
      <c r="G540" s="10"/>
      <c r="H540" s="10"/>
      <c r="I540" s="10"/>
      <c r="J540" s="10"/>
      <c r="K540" s="10"/>
      <c r="L540" s="10"/>
      <c r="M540" s="10"/>
      <c r="N540" s="10"/>
      <c r="O540" s="10"/>
      <c r="P540" s="10"/>
      <c r="Q540" s="10"/>
      <c r="R540" s="10"/>
      <c r="S540" s="10"/>
    </row>
    <row r="541" spans="2:37" ht="12" customHeight="1" x14ac:dyDescent="0.2">
      <c r="F541" s="10"/>
      <c r="G541" s="10"/>
      <c r="H541" s="10"/>
      <c r="I541" s="10"/>
      <c r="J541" s="10"/>
      <c r="K541" s="10"/>
      <c r="L541" s="10"/>
      <c r="M541" s="10"/>
      <c r="N541" s="10"/>
      <c r="O541" s="10"/>
      <c r="P541" s="10"/>
      <c r="Q541" s="10"/>
      <c r="R541" s="10"/>
      <c r="S541" s="10"/>
    </row>
    <row r="542" spans="2:37" x14ac:dyDescent="0.2">
      <c r="F542" s="13" t="s">
        <v>257</v>
      </c>
      <c r="G542" s="13"/>
      <c r="H542" s="13"/>
      <c r="I542" s="13"/>
      <c r="J542" s="13"/>
      <c r="L542" s="14" t="s">
        <v>258</v>
      </c>
      <c r="M542" s="14"/>
      <c r="N542" s="14"/>
      <c r="O542" s="14"/>
      <c r="P542" s="14"/>
      <c r="Q542" s="14"/>
      <c r="R542" s="14"/>
      <c r="S542" s="14"/>
      <c r="T542" s="14"/>
    </row>
    <row r="543" spans="2:37" x14ac:dyDescent="0.2">
      <c r="V543" s="4">
        <v>111</v>
      </c>
      <c r="X543" s="11" t="s">
        <v>255</v>
      </c>
      <c r="Y543" s="11"/>
      <c r="Z543" s="11"/>
      <c r="AA543" s="11"/>
    </row>
    <row r="544" spans="2:37" ht="11.25" customHeight="1" x14ac:dyDescent="0.2"/>
    <row r="545" spans="6:36" x14ac:dyDescent="0.2">
      <c r="V545" s="4">
        <v>111</v>
      </c>
      <c r="X545" s="11" t="s">
        <v>255</v>
      </c>
      <c r="Y545" s="11"/>
      <c r="Z545" s="11"/>
      <c r="AA545" s="11"/>
    </row>
    <row r="546" spans="6:36" ht="11.25" customHeight="1" x14ac:dyDescent="0.2"/>
    <row r="547" spans="6:36" x14ac:dyDescent="0.2">
      <c r="V547" s="4">
        <v>111</v>
      </c>
      <c r="X547" s="11" t="s">
        <v>255</v>
      </c>
      <c r="Y547" s="11"/>
      <c r="Z547" s="11"/>
      <c r="AA547" s="11"/>
    </row>
    <row r="548" spans="6:36" ht="11.25" customHeight="1" x14ac:dyDescent="0.2"/>
    <row r="549" spans="6:36" x14ac:dyDescent="0.2">
      <c r="F549" s="10" t="s">
        <v>259</v>
      </c>
      <c r="G549" s="10"/>
      <c r="H549" s="10"/>
      <c r="I549" s="10"/>
      <c r="J549" s="10"/>
      <c r="K549" s="10"/>
      <c r="L549" s="10"/>
      <c r="M549" s="10"/>
      <c r="N549" s="10"/>
      <c r="O549" s="10"/>
      <c r="P549" s="10"/>
      <c r="Q549" s="10"/>
      <c r="R549" s="10"/>
      <c r="S549" s="10"/>
      <c r="V549" s="4">
        <v>113</v>
      </c>
      <c r="X549" s="11" t="s">
        <v>173</v>
      </c>
      <c r="Y549" s="11"/>
      <c r="Z549" s="11"/>
      <c r="AA549" s="11"/>
      <c r="AF549" s="12" t="s">
        <v>260</v>
      </c>
      <c r="AG549" s="12"/>
      <c r="AH549" s="12"/>
      <c r="AI549" s="12"/>
      <c r="AJ549" s="12"/>
    </row>
    <row r="550" spans="6:36" ht="11.25" customHeight="1" x14ac:dyDescent="0.2">
      <c r="F550" s="10"/>
      <c r="G550" s="10"/>
      <c r="H550" s="10"/>
      <c r="I550" s="10"/>
      <c r="J550" s="10"/>
      <c r="K550" s="10"/>
      <c r="L550" s="10"/>
      <c r="M550" s="10"/>
      <c r="N550" s="10"/>
      <c r="O550" s="10"/>
      <c r="P550" s="10"/>
      <c r="Q550" s="10"/>
      <c r="R550" s="10"/>
      <c r="S550" s="10"/>
    </row>
    <row r="551" spans="6:36" x14ac:dyDescent="0.2">
      <c r="F551" s="13" t="s">
        <v>188</v>
      </c>
      <c r="G551" s="13"/>
      <c r="H551" s="13"/>
      <c r="I551" s="13"/>
      <c r="J551" s="13"/>
      <c r="L551" s="14" t="s">
        <v>189</v>
      </c>
      <c r="M551" s="14"/>
      <c r="N551" s="14"/>
      <c r="O551" s="14"/>
      <c r="P551" s="14"/>
      <c r="Q551" s="14"/>
      <c r="R551" s="14"/>
      <c r="S551" s="14"/>
      <c r="T551" s="14"/>
    </row>
    <row r="552" spans="6:36" x14ac:dyDescent="0.2">
      <c r="V552" s="4">
        <v>113</v>
      </c>
      <c r="X552" s="11" t="s">
        <v>173</v>
      </c>
      <c r="Y552" s="11"/>
      <c r="Z552" s="11"/>
      <c r="AA552" s="11"/>
    </row>
    <row r="553" spans="6:36" ht="11.25" customHeight="1" x14ac:dyDescent="0.2"/>
    <row r="554" spans="6:36" x14ac:dyDescent="0.2">
      <c r="V554" s="4">
        <v>113</v>
      </c>
      <c r="X554" s="11" t="s">
        <v>173</v>
      </c>
      <c r="Y554" s="11"/>
      <c r="Z554" s="11"/>
      <c r="AA554" s="11"/>
    </row>
    <row r="555" spans="6:36" ht="11.25" customHeight="1" x14ac:dyDescent="0.2"/>
    <row r="556" spans="6:36" x14ac:dyDescent="0.2">
      <c r="V556" s="4">
        <v>113</v>
      </c>
      <c r="X556" s="11" t="s">
        <v>173</v>
      </c>
      <c r="Y556" s="11"/>
      <c r="Z556" s="11"/>
      <c r="AA556" s="11"/>
    </row>
    <row r="557" spans="6:36" ht="11.25" customHeight="1" x14ac:dyDescent="0.2"/>
    <row r="558" spans="6:36" x14ac:dyDescent="0.2">
      <c r="F558" s="10" t="s">
        <v>261</v>
      </c>
      <c r="G558" s="10"/>
      <c r="H558" s="10"/>
      <c r="I558" s="10"/>
      <c r="J558" s="10"/>
      <c r="K558" s="10"/>
      <c r="L558" s="10"/>
      <c r="M558" s="10"/>
      <c r="N558" s="10"/>
      <c r="O558" s="10"/>
      <c r="P558" s="10"/>
      <c r="Q558" s="10"/>
      <c r="R558" s="10"/>
      <c r="S558" s="10"/>
      <c r="V558" s="4">
        <v>113</v>
      </c>
      <c r="X558" s="11" t="s">
        <v>173</v>
      </c>
      <c r="Y558" s="11"/>
      <c r="Z558" s="11"/>
      <c r="AA558" s="11"/>
      <c r="AF558" s="12" t="s">
        <v>262</v>
      </c>
      <c r="AG558" s="12"/>
      <c r="AH558" s="12"/>
      <c r="AI558" s="12"/>
      <c r="AJ558" s="12"/>
    </row>
    <row r="559" spans="6:36" ht="11.25" customHeight="1" x14ac:dyDescent="0.2">
      <c r="F559" s="10"/>
      <c r="G559" s="10"/>
      <c r="H559" s="10"/>
      <c r="I559" s="10"/>
      <c r="J559" s="10"/>
      <c r="K559" s="10"/>
      <c r="L559" s="10"/>
      <c r="M559" s="10"/>
      <c r="N559" s="10"/>
      <c r="O559" s="10"/>
      <c r="P559" s="10"/>
      <c r="Q559" s="10"/>
      <c r="R559" s="10"/>
      <c r="S559" s="10"/>
    </row>
    <row r="560" spans="6:36" x14ac:dyDescent="0.2">
      <c r="F560" s="13" t="s">
        <v>188</v>
      </c>
      <c r="G560" s="13"/>
      <c r="H560" s="13"/>
      <c r="I560" s="13"/>
      <c r="J560" s="13"/>
      <c r="L560" s="14" t="s">
        <v>189</v>
      </c>
      <c r="M560" s="14"/>
      <c r="N560" s="14"/>
      <c r="O560" s="14"/>
      <c r="P560" s="14"/>
      <c r="Q560" s="14"/>
      <c r="R560" s="14"/>
      <c r="S560" s="14"/>
      <c r="T560" s="14"/>
    </row>
    <row r="561" spans="2:37" x14ac:dyDescent="0.2">
      <c r="V561" s="4">
        <v>113</v>
      </c>
      <c r="X561" s="11" t="s">
        <v>173</v>
      </c>
      <c r="Y561" s="11"/>
      <c r="Z561" s="11"/>
      <c r="AA561" s="11"/>
    </row>
    <row r="562" spans="2:37" ht="11.25" customHeight="1" x14ac:dyDescent="0.2"/>
    <row r="563" spans="2:37" x14ac:dyDescent="0.2">
      <c r="F563" s="10" t="s">
        <v>261</v>
      </c>
      <c r="G563" s="10"/>
      <c r="H563" s="10"/>
      <c r="I563" s="10"/>
      <c r="J563" s="10"/>
      <c r="K563" s="10"/>
      <c r="L563" s="10"/>
      <c r="M563" s="10"/>
      <c r="N563" s="10"/>
      <c r="O563" s="10"/>
      <c r="P563" s="10"/>
      <c r="Q563" s="10"/>
      <c r="R563" s="10"/>
      <c r="S563" s="10"/>
      <c r="V563" s="4">
        <v>113</v>
      </c>
      <c r="X563" s="11" t="s">
        <v>173</v>
      </c>
      <c r="Y563" s="11"/>
      <c r="Z563" s="11"/>
      <c r="AA563" s="11"/>
      <c r="AF563" s="12" t="s">
        <v>263</v>
      </c>
      <c r="AG563" s="12"/>
      <c r="AH563" s="12"/>
      <c r="AI563" s="12"/>
      <c r="AJ563" s="12"/>
    </row>
    <row r="564" spans="2:37" ht="11.25" customHeight="1" x14ac:dyDescent="0.2">
      <c r="F564" s="10"/>
      <c r="G564" s="10"/>
      <c r="H564" s="10"/>
      <c r="I564" s="10"/>
      <c r="J564" s="10"/>
      <c r="K564" s="10"/>
      <c r="L564" s="10"/>
      <c r="M564" s="10"/>
      <c r="N564" s="10"/>
      <c r="O564" s="10"/>
      <c r="P564" s="10"/>
      <c r="Q564" s="10"/>
      <c r="R564" s="10"/>
      <c r="S564" s="10"/>
    </row>
    <row r="565" spans="2:37" x14ac:dyDescent="0.2">
      <c r="F565" s="13" t="s">
        <v>188</v>
      </c>
      <c r="G565" s="13"/>
      <c r="H565" s="13"/>
      <c r="I565" s="13"/>
      <c r="J565" s="13"/>
      <c r="L565" s="14" t="s">
        <v>189</v>
      </c>
      <c r="M565" s="14"/>
      <c r="N565" s="14"/>
      <c r="O565" s="14"/>
      <c r="P565" s="14"/>
      <c r="Q565" s="14"/>
      <c r="R565" s="14"/>
      <c r="S565" s="14"/>
      <c r="T565" s="14"/>
    </row>
    <row r="566" spans="2:37" x14ac:dyDescent="0.2">
      <c r="V566" s="4">
        <v>113</v>
      </c>
      <c r="X566" s="11" t="s">
        <v>173</v>
      </c>
      <c r="Y566" s="11"/>
      <c r="Z566" s="11"/>
      <c r="AA566" s="11"/>
    </row>
    <row r="567" spans="2:37" ht="11.25" customHeight="1" x14ac:dyDescent="0.2"/>
    <row r="568" spans="2:37" ht="11.25" customHeight="1" x14ac:dyDescent="0.2"/>
    <row r="569" spans="2:37" x14ac:dyDescent="0.2">
      <c r="D569" s="6" t="s">
        <v>30</v>
      </c>
      <c r="E569" s="6"/>
      <c r="F569" s="6"/>
      <c r="G569" s="6"/>
      <c r="H569" s="6"/>
      <c r="I569" s="6"/>
      <c r="J569" s="6"/>
      <c r="K569" s="6"/>
      <c r="L569" s="6"/>
      <c r="M569" s="6"/>
      <c r="N569" s="6"/>
      <c r="AC569" s="7">
        <v>2636.14</v>
      </c>
      <c r="AD569" s="7"/>
      <c r="AE569" s="7"/>
      <c r="AF569" s="7"/>
      <c r="AG569" s="7"/>
      <c r="AH569" s="7"/>
      <c r="AI569" s="7"/>
      <c r="AJ569" s="7"/>
      <c r="AK569" s="7"/>
    </row>
    <row r="570" spans="2:37" ht="21" customHeight="1" x14ac:dyDescent="0.2"/>
    <row r="571" spans="2:37" ht="14.25" customHeight="1" x14ac:dyDescent="0.2">
      <c r="B571" s="8" t="s">
        <v>12</v>
      </c>
      <c r="C571" s="8"/>
      <c r="D571" s="8"/>
      <c r="J571" s="9" t="s">
        <v>13</v>
      </c>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30" customHeight="1" x14ac:dyDescent="0.2"/>
    <row r="573" spans="2:37" ht="6.75" customHeight="1" x14ac:dyDescent="0.2">
      <c r="B573" s="6" t="s">
        <v>264</v>
      </c>
      <c r="C573" s="6"/>
      <c r="D573" s="6"/>
      <c r="E573" s="6"/>
      <c r="F573" s="6"/>
      <c r="G573" s="6"/>
      <c r="H573" s="6"/>
      <c r="I573" s="6"/>
      <c r="J573" s="6"/>
      <c r="K573" s="6"/>
      <c r="L573" s="6"/>
      <c r="M573" s="6"/>
    </row>
    <row r="574" spans="2:37" ht="6" customHeight="1" x14ac:dyDescent="0.2">
      <c r="B574" s="6"/>
      <c r="C574" s="6"/>
      <c r="D574" s="6"/>
      <c r="E574" s="6"/>
      <c r="F574" s="6"/>
      <c r="G574" s="6"/>
      <c r="H574" s="6"/>
      <c r="I574" s="6"/>
      <c r="J574" s="6"/>
      <c r="K574" s="6"/>
      <c r="L574" s="6"/>
      <c r="M574" s="6"/>
      <c r="AC574" s="7">
        <v>182347.95</v>
      </c>
      <c r="AD574" s="7"/>
      <c r="AE574" s="7"/>
      <c r="AF574" s="7"/>
      <c r="AG574" s="7"/>
      <c r="AH574" s="7"/>
      <c r="AI574" s="7"/>
      <c r="AJ574" s="7"/>
      <c r="AK574" s="7"/>
    </row>
    <row r="575" spans="2:37" ht="9" customHeight="1" x14ac:dyDescent="0.2">
      <c r="AC575" s="7"/>
      <c r="AD575" s="7"/>
      <c r="AE575" s="7"/>
      <c r="AF575" s="7"/>
      <c r="AG575" s="7"/>
      <c r="AH575" s="7"/>
      <c r="AI575" s="7"/>
      <c r="AJ575" s="7"/>
      <c r="AK575" s="7"/>
    </row>
    <row r="576" spans="2:37" ht="393" customHeight="1" x14ac:dyDescent="0.2"/>
    <row r="577" spans="17:24" ht="15.75" customHeight="1" x14ac:dyDescent="0.2">
      <c r="Q577" s="5" t="s">
        <v>265</v>
      </c>
      <c r="R577" s="5"/>
      <c r="S577" s="5"/>
      <c r="T577" s="5"/>
      <c r="U577" s="5"/>
      <c r="V577" s="5"/>
      <c r="W577" s="5"/>
      <c r="X577" s="5"/>
    </row>
  </sheetData>
  <mergeCells count="694">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F27:S29"/>
    <mergeCell ref="X27:AA27"/>
    <mergeCell ref="AF27:AJ27"/>
    <mergeCell ref="F30:J30"/>
    <mergeCell ref="L30:T30"/>
    <mergeCell ref="X31:AA31"/>
    <mergeCell ref="F21:S23"/>
    <mergeCell ref="X21:AA21"/>
    <mergeCell ref="AF21:AJ21"/>
    <mergeCell ref="F24:J24"/>
    <mergeCell ref="L24:T24"/>
    <mergeCell ref="X25:AA25"/>
    <mergeCell ref="D41:N41"/>
    <mergeCell ref="AC41:AK41"/>
    <mergeCell ref="C45:H45"/>
    <mergeCell ref="J45:AK45"/>
    <mergeCell ref="B46:E49"/>
    <mergeCell ref="AD46:AJ49"/>
    <mergeCell ref="H47:R48"/>
    <mergeCell ref="U47:Z48"/>
    <mergeCell ref="F33:S36"/>
    <mergeCell ref="X33:AA33"/>
    <mergeCell ref="AF33:AJ33"/>
    <mergeCell ref="F37:J37"/>
    <mergeCell ref="L37:T37"/>
    <mergeCell ref="X38:AA38"/>
    <mergeCell ref="B55:D55"/>
    <mergeCell ref="J55:AK55"/>
    <mergeCell ref="C57:H57"/>
    <mergeCell ref="J57:AK57"/>
    <mergeCell ref="B58:E61"/>
    <mergeCell ref="AD58:AJ61"/>
    <mergeCell ref="H59:R60"/>
    <mergeCell ref="U59:Z60"/>
    <mergeCell ref="B50:D50"/>
    <mergeCell ref="F50:S53"/>
    <mergeCell ref="X50:AA51"/>
    <mergeCell ref="AF50:AJ50"/>
    <mergeCell ref="F54:J54"/>
    <mergeCell ref="L54:T54"/>
    <mergeCell ref="AF67:AJ67"/>
    <mergeCell ref="F71:J71"/>
    <mergeCell ref="L71:T71"/>
    <mergeCell ref="B62:D62"/>
    <mergeCell ref="F62:S65"/>
    <mergeCell ref="X62:AA63"/>
    <mergeCell ref="AF62:AJ62"/>
    <mergeCell ref="F66:J66"/>
    <mergeCell ref="L66:T66"/>
    <mergeCell ref="X72:AA72"/>
    <mergeCell ref="X74:AA74"/>
    <mergeCell ref="X76:AA76"/>
    <mergeCell ref="B78:D78"/>
    <mergeCell ref="F78:S80"/>
    <mergeCell ref="X78:AA79"/>
    <mergeCell ref="B67:D67"/>
    <mergeCell ref="F67:S70"/>
    <mergeCell ref="X67:AA67"/>
    <mergeCell ref="F88:J88"/>
    <mergeCell ref="L88:T88"/>
    <mergeCell ref="B89:D89"/>
    <mergeCell ref="F89:S90"/>
    <mergeCell ref="X89:AA90"/>
    <mergeCell ref="AF89:AJ89"/>
    <mergeCell ref="AF78:AJ78"/>
    <mergeCell ref="F81:J81"/>
    <mergeCell ref="L81:T81"/>
    <mergeCell ref="X82:AA83"/>
    <mergeCell ref="B85:D85"/>
    <mergeCell ref="F85:S87"/>
    <mergeCell ref="X85:AA86"/>
    <mergeCell ref="AF85:AJ85"/>
    <mergeCell ref="F95:J95"/>
    <mergeCell ref="L95:T95"/>
    <mergeCell ref="X96:AA96"/>
    <mergeCell ref="B98:D98"/>
    <mergeCell ref="J98:AK98"/>
    <mergeCell ref="C100:H100"/>
    <mergeCell ref="J100:AK100"/>
    <mergeCell ref="F91:J91"/>
    <mergeCell ref="L91:T91"/>
    <mergeCell ref="B92:D92"/>
    <mergeCell ref="F92:S94"/>
    <mergeCell ref="X92:AA92"/>
    <mergeCell ref="AF92:AJ92"/>
    <mergeCell ref="F108:J108"/>
    <mergeCell ref="L108:T108"/>
    <mergeCell ref="B109:D109"/>
    <mergeCell ref="F109:S111"/>
    <mergeCell ref="X109:AA109"/>
    <mergeCell ref="AF109:AJ109"/>
    <mergeCell ref="B101:E104"/>
    <mergeCell ref="AD101:AJ104"/>
    <mergeCell ref="H102:R103"/>
    <mergeCell ref="U102:Z103"/>
    <mergeCell ref="B105:D105"/>
    <mergeCell ref="F105:S107"/>
    <mergeCell ref="X105:AA105"/>
    <mergeCell ref="AF105:AJ105"/>
    <mergeCell ref="F116:J116"/>
    <mergeCell ref="L116:T116"/>
    <mergeCell ref="B117:D117"/>
    <mergeCell ref="F117:S119"/>
    <mergeCell ref="X117:AA118"/>
    <mergeCell ref="AF117:AJ117"/>
    <mergeCell ref="F112:J112"/>
    <mergeCell ref="L112:T112"/>
    <mergeCell ref="B113:D113"/>
    <mergeCell ref="F113:S115"/>
    <mergeCell ref="X113:AA113"/>
    <mergeCell ref="AF113:AJ113"/>
    <mergeCell ref="F124:J124"/>
    <mergeCell ref="L124:T124"/>
    <mergeCell ref="B125:D125"/>
    <mergeCell ref="F125:S127"/>
    <mergeCell ref="X125:AA125"/>
    <mergeCell ref="AF125:AJ125"/>
    <mergeCell ref="F120:J120"/>
    <mergeCell ref="L120:T120"/>
    <mergeCell ref="B121:D121"/>
    <mergeCell ref="F121:S123"/>
    <mergeCell ref="X121:AA122"/>
    <mergeCell ref="AF121:AJ121"/>
    <mergeCell ref="F131:J131"/>
    <mergeCell ref="L131:T131"/>
    <mergeCell ref="B132:D132"/>
    <mergeCell ref="F132:S133"/>
    <mergeCell ref="X132:AA132"/>
    <mergeCell ref="AF132:AJ132"/>
    <mergeCell ref="F128:J128"/>
    <mergeCell ref="L128:T128"/>
    <mergeCell ref="B129:D129"/>
    <mergeCell ref="F129:S130"/>
    <mergeCell ref="X129:AA129"/>
    <mergeCell ref="AF129:AJ129"/>
    <mergeCell ref="F137:J137"/>
    <mergeCell ref="L137:T137"/>
    <mergeCell ref="B138:D138"/>
    <mergeCell ref="F138:S139"/>
    <mergeCell ref="X138:AA138"/>
    <mergeCell ref="AF138:AJ138"/>
    <mergeCell ref="F134:J134"/>
    <mergeCell ref="L134:T134"/>
    <mergeCell ref="B135:D135"/>
    <mergeCell ref="F135:S136"/>
    <mergeCell ref="X135:AA135"/>
    <mergeCell ref="AF135:AJ135"/>
    <mergeCell ref="B144:E147"/>
    <mergeCell ref="AD144:AJ147"/>
    <mergeCell ref="H145:R146"/>
    <mergeCell ref="U145:Z146"/>
    <mergeCell ref="B148:D148"/>
    <mergeCell ref="F148:S149"/>
    <mergeCell ref="X148:AA148"/>
    <mergeCell ref="AF148:AJ148"/>
    <mergeCell ref="F140:J140"/>
    <mergeCell ref="L140:T140"/>
    <mergeCell ref="B141:D141"/>
    <mergeCell ref="J141:AK141"/>
    <mergeCell ref="C143:H143"/>
    <mergeCell ref="J143:AK143"/>
    <mergeCell ref="F153:J153"/>
    <mergeCell ref="L153:T153"/>
    <mergeCell ref="B154:D154"/>
    <mergeCell ref="F154:S155"/>
    <mergeCell ref="X154:AA155"/>
    <mergeCell ref="AF154:AJ154"/>
    <mergeCell ref="F150:J150"/>
    <mergeCell ref="L150:T150"/>
    <mergeCell ref="B151:D151"/>
    <mergeCell ref="F151:S152"/>
    <mergeCell ref="X151:AA152"/>
    <mergeCell ref="AF151:AJ151"/>
    <mergeCell ref="F161:J161"/>
    <mergeCell ref="L161:T161"/>
    <mergeCell ref="B162:D162"/>
    <mergeCell ref="F162:S165"/>
    <mergeCell ref="X162:AA162"/>
    <mergeCell ref="AF162:AJ162"/>
    <mergeCell ref="F156:J156"/>
    <mergeCell ref="L156:T156"/>
    <mergeCell ref="B157:D157"/>
    <mergeCell ref="F157:S160"/>
    <mergeCell ref="X157:AA158"/>
    <mergeCell ref="AF157:AJ157"/>
    <mergeCell ref="F170:J170"/>
    <mergeCell ref="L170:T170"/>
    <mergeCell ref="B171:D171"/>
    <mergeCell ref="F171:S173"/>
    <mergeCell ref="X171:AA172"/>
    <mergeCell ref="AF171:AJ171"/>
    <mergeCell ref="F166:J166"/>
    <mergeCell ref="L166:T166"/>
    <mergeCell ref="B167:D167"/>
    <mergeCell ref="F167:S169"/>
    <mergeCell ref="X167:AA168"/>
    <mergeCell ref="AF167:AJ167"/>
    <mergeCell ref="F178:J178"/>
    <mergeCell ref="L178:T178"/>
    <mergeCell ref="B179:D179"/>
    <mergeCell ref="F179:S182"/>
    <mergeCell ref="X179:AA180"/>
    <mergeCell ref="AF179:AJ179"/>
    <mergeCell ref="F174:J174"/>
    <mergeCell ref="L174:T174"/>
    <mergeCell ref="B175:D175"/>
    <mergeCell ref="F175:S177"/>
    <mergeCell ref="X175:AA176"/>
    <mergeCell ref="AF175:AJ175"/>
    <mergeCell ref="AD187:AJ190"/>
    <mergeCell ref="H188:R189"/>
    <mergeCell ref="U188:Z189"/>
    <mergeCell ref="B191:D191"/>
    <mergeCell ref="F191:S192"/>
    <mergeCell ref="X191:AA191"/>
    <mergeCell ref="AF191:AJ191"/>
    <mergeCell ref="F183:J183"/>
    <mergeCell ref="L183:T183"/>
    <mergeCell ref="B184:D184"/>
    <mergeCell ref="J184:AK184"/>
    <mergeCell ref="C186:H186"/>
    <mergeCell ref="J186:AK186"/>
    <mergeCell ref="F193:J193"/>
    <mergeCell ref="L193:T193"/>
    <mergeCell ref="X194:AA194"/>
    <mergeCell ref="X196:AA196"/>
    <mergeCell ref="X198:AA198"/>
    <mergeCell ref="B200:D200"/>
    <mergeCell ref="F200:S201"/>
    <mergeCell ref="X200:AA200"/>
    <mergeCell ref="B187:E190"/>
    <mergeCell ref="F205:J205"/>
    <mergeCell ref="L205:T205"/>
    <mergeCell ref="X206:AA206"/>
    <mergeCell ref="X208:AA208"/>
    <mergeCell ref="X210:AA210"/>
    <mergeCell ref="B212:D212"/>
    <mergeCell ref="F212:S213"/>
    <mergeCell ref="X212:AA212"/>
    <mergeCell ref="AF200:AJ200"/>
    <mergeCell ref="F202:J202"/>
    <mergeCell ref="L202:T202"/>
    <mergeCell ref="B203:D203"/>
    <mergeCell ref="F203:S204"/>
    <mergeCell ref="X203:AA203"/>
    <mergeCell ref="AF203:AJ203"/>
    <mergeCell ref="F219:J219"/>
    <mergeCell ref="L219:T219"/>
    <mergeCell ref="X220:AA220"/>
    <mergeCell ref="B222:D222"/>
    <mergeCell ref="F222:S223"/>
    <mergeCell ref="X222:AA222"/>
    <mergeCell ref="AF212:AJ212"/>
    <mergeCell ref="F214:J214"/>
    <mergeCell ref="L214:T214"/>
    <mergeCell ref="X215:AA215"/>
    <mergeCell ref="B217:D217"/>
    <mergeCell ref="F217:S218"/>
    <mergeCell ref="X217:AA217"/>
    <mergeCell ref="AF217:AJ217"/>
    <mergeCell ref="B227:D227"/>
    <mergeCell ref="J227:AK227"/>
    <mergeCell ref="C229:H229"/>
    <mergeCell ref="J229:AK229"/>
    <mergeCell ref="B230:E233"/>
    <mergeCell ref="AD230:AJ233"/>
    <mergeCell ref="H231:R232"/>
    <mergeCell ref="U231:Z232"/>
    <mergeCell ref="AF222:AJ222"/>
    <mergeCell ref="F224:J224"/>
    <mergeCell ref="L224:T224"/>
    <mergeCell ref="B225:D225"/>
    <mergeCell ref="F225:S226"/>
    <mergeCell ref="X225:AA225"/>
    <mergeCell ref="AF225:AJ225"/>
    <mergeCell ref="F238:J238"/>
    <mergeCell ref="L238:T238"/>
    <mergeCell ref="B239:D239"/>
    <mergeCell ref="F239:S241"/>
    <mergeCell ref="X239:AA239"/>
    <mergeCell ref="AF239:AJ239"/>
    <mergeCell ref="F234:J234"/>
    <mergeCell ref="L234:T234"/>
    <mergeCell ref="B235:D235"/>
    <mergeCell ref="F235:S237"/>
    <mergeCell ref="X235:AA236"/>
    <mergeCell ref="AF235:AJ235"/>
    <mergeCell ref="F246:J246"/>
    <mergeCell ref="L246:T246"/>
    <mergeCell ref="B247:D247"/>
    <mergeCell ref="F247:S249"/>
    <mergeCell ref="X247:AA247"/>
    <mergeCell ref="AF247:AJ247"/>
    <mergeCell ref="F242:J242"/>
    <mergeCell ref="L242:T242"/>
    <mergeCell ref="B243:D243"/>
    <mergeCell ref="F243:S245"/>
    <mergeCell ref="X243:AA243"/>
    <mergeCell ref="AF243:AJ243"/>
    <mergeCell ref="F254:J254"/>
    <mergeCell ref="L254:T254"/>
    <mergeCell ref="B255:D255"/>
    <mergeCell ref="F255:S257"/>
    <mergeCell ref="X255:AA255"/>
    <mergeCell ref="AF255:AJ255"/>
    <mergeCell ref="F250:J250"/>
    <mergeCell ref="L250:T250"/>
    <mergeCell ref="B251:D251"/>
    <mergeCell ref="F251:S253"/>
    <mergeCell ref="X251:AA251"/>
    <mergeCell ref="AF251:AJ251"/>
    <mergeCell ref="F262:J262"/>
    <mergeCell ref="L262:T262"/>
    <mergeCell ref="B264:E267"/>
    <mergeCell ref="AD264:AJ267"/>
    <mergeCell ref="H265:R266"/>
    <mergeCell ref="U265:Z266"/>
    <mergeCell ref="F258:J258"/>
    <mergeCell ref="L258:T258"/>
    <mergeCell ref="B259:D259"/>
    <mergeCell ref="F259:S261"/>
    <mergeCell ref="X259:AA259"/>
    <mergeCell ref="AF259:AJ259"/>
    <mergeCell ref="B273:D273"/>
    <mergeCell ref="J273:AK273"/>
    <mergeCell ref="C275:H275"/>
    <mergeCell ref="J275:AK275"/>
    <mergeCell ref="B276:E279"/>
    <mergeCell ref="AD276:AJ279"/>
    <mergeCell ref="H277:R278"/>
    <mergeCell ref="U277:Z278"/>
    <mergeCell ref="F268:S270"/>
    <mergeCell ref="X268:AA268"/>
    <mergeCell ref="AF268:AJ268"/>
    <mergeCell ref="F271:J271"/>
    <mergeCell ref="L271:T271"/>
    <mergeCell ref="X272:AA272"/>
    <mergeCell ref="AF285:AJ285"/>
    <mergeCell ref="F288:J288"/>
    <mergeCell ref="L288:T288"/>
    <mergeCell ref="X289:AA289"/>
    <mergeCell ref="X291:AA291"/>
    <mergeCell ref="X293:AA293"/>
    <mergeCell ref="F280:J280"/>
    <mergeCell ref="L280:T280"/>
    <mergeCell ref="X281:AA281"/>
    <mergeCell ref="X283:AA283"/>
    <mergeCell ref="F285:S287"/>
    <mergeCell ref="X285:AA285"/>
    <mergeCell ref="F300:J300"/>
    <mergeCell ref="L300:T300"/>
    <mergeCell ref="F301:S302"/>
    <mergeCell ref="X301:AA301"/>
    <mergeCell ref="AF301:AJ301"/>
    <mergeCell ref="F303:J303"/>
    <mergeCell ref="L303:T303"/>
    <mergeCell ref="F295:S296"/>
    <mergeCell ref="X295:AA295"/>
    <mergeCell ref="AF295:AJ295"/>
    <mergeCell ref="F297:J297"/>
    <mergeCell ref="L297:T297"/>
    <mergeCell ref="F298:S299"/>
    <mergeCell ref="X298:AA298"/>
    <mergeCell ref="AF298:AJ298"/>
    <mergeCell ref="F311:J311"/>
    <mergeCell ref="L311:T311"/>
    <mergeCell ref="X312:AA312"/>
    <mergeCell ref="F314:S316"/>
    <mergeCell ref="X314:AA314"/>
    <mergeCell ref="AF314:AJ314"/>
    <mergeCell ref="F304:S305"/>
    <mergeCell ref="X304:AA304"/>
    <mergeCell ref="AF304:AJ304"/>
    <mergeCell ref="F306:J306"/>
    <mergeCell ref="L306:T306"/>
    <mergeCell ref="F307:S310"/>
    <mergeCell ref="X307:AA307"/>
    <mergeCell ref="AF307:AJ307"/>
    <mergeCell ref="F324:J324"/>
    <mergeCell ref="L324:T324"/>
    <mergeCell ref="X325:AA325"/>
    <mergeCell ref="F327:S330"/>
    <mergeCell ref="X327:AA327"/>
    <mergeCell ref="AF327:AJ327"/>
    <mergeCell ref="B317:D317"/>
    <mergeCell ref="J317:AK317"/>
    <mergeCell ref="C319:H319"/>
    <mergeCell ref="J319:AK319"/>
    <mergeCell ref="B320:E323"/>
    <mergeCell ref="AD320:AJ323"/>
    <mergeCell ref="H321:R322"/>
    <mergeCell ref="U321:Z322"/>
    <mergeCell ref="F338:J338"/>
    <mergeCell ref="L338:T338"/>
    <mergeCell ref="F339:S342"/>
    <mergeCell ref="X339:AA339"/>
    <mergeCell ref="AF339:AJ339"/>
    <mergeCell ref="F343:J343"/>
    <mergeCell ref="L343:T343"/>
    <mergeCell ref="F331:J331"/>
    <mergeCell ref="L331:T331"/>
    <mergeCell ref="X332:AA332"/>
    <mergeCell ref="F334:S337"/>
    <mergeCell ref="X334:AA334"/>
    <mergeCell ref="AF334:AJ334"/>
    <mergeCell ref="F351:S354"/>
    <mergeCell ref="X351:AA351"/>
    <mergeCell ref="AF351:AJ351"/>
    <mergeCell ref="F355:J355"/>
    <mergeCell ref="L355:T355"/>
    <mergeCell ref="F356:S359"/>
    <mergeCell ref="X356:AA356"/>
    <mergeCell ref="AF356:AJ356"/>
    <mergeCell ref="F344:S347"/>
    <mergeCell ref="X344:AA344"/>
    <mergeCell ref="AF344:AJ344"/>
    <mergeCell ref="F348:J348"/>
    <mergeCell ref="L348:T348"/>
    <mergeCell ref="X349:AA349"/>
    <mergeCell ref="D365:N365"/>
    <mergeCell ref="AC365:AK365"/>
    <mergeCell ref="C369:H369"/>
    <mergeCell ref="J369:AK369"/>
    <mergeCell ref="B370:E373"/>
    <mergeCell ref="AD370:AJ373"/>
    <mergeCell ref="H371:R372"/>
    <mergeCell ref="U371:Z372"/>
    <mergeCell ref="F360:J360"/>
    <mergeCell ref="L360:T360"/>
    <mergeCell ref="B361:D361"/>
    <mergeCell ref="J361:AK361"/>
    <mergeCell ref="C363:H363"/>
    <mergeCell ref="J363:AK363"/>
    <mergeCell ref="X377:AA377"/>
    <mergeCell ref="X379:AA379"/>
    <mergeCell ref="B382:E385"/>
    <mergeCell ref="AD382:AJ385"/>
    <mergeCell ref="H383:R384"/>
    <mergeCell ref="U383:Z384"/>
    <mergeCell ref="B374:D374"/>
    <mergeCell ref="F374:S375"/>
    <mergeCell ref="X374:AA374"/>
    <mergeCell ref="AF374:AJ374"/>
    <mergeCell ref="F376:J376"/>
    <mergeCell ref="L376:T376"/>
    <mergeCell ref="X393:AA394"/>
    <mergeCell ref="X396:AA397"/>
    <mergeCell ref="F399:S401"/>
    <mergeCell ref="X399:AA400"/>
    <mergeCell ref="AF399:AJ399"/>
    <mergeCell ref="F402:J402"/>
    <mergeCell ref="L402:T402"/>
    <mergeCell ref="F386:S388"/>
    <mergeCell ref="X386:AA387"/>
    <mergeCell ref="AF386:AJ386"/>
    <mergeCell ref="F389:J389"/>
    <mergeCell ref="L389:T389"/>
    <mergeCell ref="X390:AA391"/>
    <mergeCell ref="F410:S412"/>
    <mergeCell ref="X410:AA411"/>
    <mergeCell ref="AF410:AJ410"/>
    <mergeCell ref="F413:J413"/>
    <mergeCell ref="L413:T413"/>
    <mergeCell ref="X414:AA415"/>
    <mergeCell ref="B403:D403"/>
    <mergeCell ref="J403:AK403"/>
    <mergeCell ref="C405:H405"/>
    <mergeCell ref="J405:AK405"/>
    <mergeCell ref="B406:E409"/>
    <mergeCell ref="AD406:AJ409"/>
    <mergeCell ref="H407:R408"/>
    <mergeCell ref="U407:Z408"/>
    <mergeCell ref="F430:S430"/>
    <mergeCell ref="X430:AA430"/>
    <mergeCell ref="AF430:AJ430"/>
    <mergeCell ref="F431:J431"/>
    <mergeCell ref="L431:T431"/>
    <mergeCell ref="F432:S432"/>
    <mergeCell ref="X432:AA432"/>
    <mergeCell ref="AF432:AJ432"/>
    <mergeCell ref="X417:AA418"/>
    <mergeCell ref="D421:N421"/>
    <mergeCell ref="AC421:AK421"/>
    <mergeCell ref="C425:H425"/>
    <mergeCell ref="J425:AK425"/>
    <mergeCell ref="B426:E429"/>
    <mergeCell ref="AD426:AJ429"/>
    <mergeCell ref="H427:R428"/>
    <mergeCell ref="U427:Z428"/>
    <mergeCell ref="F436:S436"/>
    <mergeCell ref="X436:AA436"/>
    <mergeCell ref="AF436:AJ436"/>
    <mergeCell ref="F437:J437"/>
    <mergeCell ref="L437:T437"/>
    <mergeCell ref="F438:S438"/>
    <mergeCell ref="X438:AA438"/>
    <mergeCell ref="AF438:AJ438"/>
    <mergeCell ref="F433:J433"/>
    <mergeCell ref="L433:T433"/>
    <mergeCell ref="F434:S434"/>
    <mergeCell ref="X434:AA434"/>
    <mergeCell ref="AF434:AJ434"/>
    <mergeCell ref="F435:J435"/>
    <mergeCell ref="L435:T435"/>
    <mergeCell ref="F442:S443"/>
    <mergeCell ref="X442:AA442"/>
    <mergeCell ref="AF442:AJ442"/>
    <mergeCell ref="F444:J444"/>
    <mergeCell ref="L444:T444"/>
    <mergeCell ref="B445:D445"/>
    <mergeCell ref="J445:AK445"/>
    <mergeCell ref="F439:J439"/>
    <mergeCell ref="L439:T439"/>
    <mergeCell ref="F440:S440"/>
    <mergeCell ref="X440:AA440"/>
    <mergeCell ref="AF440:AJ440"/>
    <mergeCell ref="F441:J441"/>
    <mergeCell ref="L441:T441"/>
    <mergeCell ref="F452:S453"/>
    <mergeCell ref="X452:AA452"/>
    <mergeCell ref="AF452:AJ452"/>
    <mergeCell ref="F454:J454"/>
    <mergeCell ref="L454:T454"/>
    <mergeCell ref="F455:S456"/>
    <mergeCell ref="X455:AA455"/>
    <mergeCell ref="AF455:AJ455"/>
    <mergeCell ref="C447:H447"/>
    <mergeCell ref="J447:AK447"/>
    <mergeCell ref="B448:E451"/>
    <mergeCell ref="AD448:AJ451"/>
    <mergeCell ref="H449:R450"/>
    <mergeCell ref="U449:Z450"/>
    <mergeCell ref="F461:S462"/>
    <mergeCell ref="X461:AA461"/>
    <mergeCell ref="AF461:AJ461"/>
    <mergeCell ref="F463:J463"/>
    <mergeCell ref="L463:T463"/>
    <mergeCell ref="F464:S465"/>
    <mergeCell ref="X464:AA464"/>
    <mergeCell ref="AF464:AJ464"/>
    <mergeCell ref="F457:J457"/>
    <mergeCell ref="L457:T457"/>
    <mergeCell ref="F458:S459"/>
    <mergeCell ref="X458:AA458"/>
    <mergeCell ref="AF458:AJ458"/>
    <mergeCell ref="F460:J460"/>
    <mergeCell ref="L460:T460"/>
    <mergeCell ref="F470:S471"/>
    <mergeCell ref="X470:AA470"/>
    <mergeCell ref="AF470:AJ470"/>
    <mergeCell ref="F472:J472"/>
    <mergeCell ref="L472:T472"/>
    <mergeCell ref="F473:S474"/>
    <mergeCell ref="X473:AA473"/>
    <mergeCell ref="AF473:AJ473"/>
    <mergeCell ref="F466:J466"/>
    <mergeCell ref="L466:T466"/>
    <mergeCell ref="F467:S468"/>
    <mergeCell ref="X467:AA467"/>
    <mergeCell ref="AF467:AJ467"/>
    <mergeCell ref="F469:J469"/>
    <mergeCell ref="L469:T469"/>
    <mergeCell ref="F479:S480"/>
    <mergeCell ref="X479:AA479"/>
    <mergeCell ref="AF479:AJ479"/>
    <mergeCell ref="F481:J481"/>
    <mergeCell ref="L481:T481"/>
    <mergeCell ref="F482:S483"/>
    <mergeCell ref="X482:AA482"/>
    <mergeCell ref="AF482:AJ482"/>
    <mergeCell ref="F475:J475"/>
    <mergeCell ref="L475:T475"/>
    <mergeCell ref="F476:S477"/>
    <mergeCell ref="X476:AA476"/>
    <mergeCell ref="AF476:AJ476"/>
    <mergeCell ref="F478:J478"/>
    <mergeCell ref="L478:T478"/>
    <mergeCell ref="C491:H491"/>
    <mergeCell ref="J491:AK491"/>
    <mergeCell ref="B492:E495"/>
    <mergeCell ref="AD492:AJ495"/>
    <mergeCell ref="H493:R494"/>
    <mergeCell ref="U493:Z494"/>
    <mergeCell ref="F484:J484"/>
    <mergeCell ref="L484:T484"/>
    <mergeCell ref="F485:S488"/>
    <mergeCell ref="X485:AA485"/>
    <mergeCell ref="AF485:AJ485"/>
    <mergeCell ref="B489:D489"/>
    <mergeCell ref="J489:AK489"/>
    <mergeCell ref="F502:S505"/>
    <mergeCell ref="X502:AA502"/>
    <mergeCell ref="AF502:AJ502"/>
    <mergeCell ref="F506:J506"/>
    <mergeCell ref="L506:T506"/>
    <mergeCell ref="F507:S510"/>
    <mergeCell ref="X507:AA507"/>
    <mergeCell ref="AF507:AJ507"/>
    <mergeCell ref="F496:J496"/>
    <mergeCell ref="L496:T496"/>
    <mergeCell ref="F497:S500"/>
    <mergeCell ref="X497:AA497"/>
    <mergeCell ref="AF497:AJ497"/>
    <mergeCell ref="F501:J501"/>
    <mergeCell ref="L501:T501"/>
    <mergeCell ref="F517:S520"/>
    <mergeCell ref="X517:AA517"/>
    <mergeCell ref="AF517:AJ517"/>
    <mergeCell ref="F521:J521"/>
    <mergeCell ref="L521:T521"/>
    <mergeCell ref="F522:S523"/>
    <mergeCell ref="X522:AA523"/>
    <mergeCell ref="AF522:AJ522"/>
    <mergeCell ref="F511:J511"/>
    <mergeCell ref="L511:T511"/>
    <mergeCell ref="F512:S515"/>
    <mergeCell ref="X512:AA512"/>
    <mergeCell ref="AF512:AJ512"/>
    <mergeCell ref="F516:J516"/>
    <mergeCell ref="L516:T516"/>
    <mergeCell ref="D529:N529"/>
    <mergeCell ref="AC529:AK529"/>
    <mergeCell ref="B531:D531"/>
    <mergeCell ref="J531:AK531"/>
    <mergeCell ref="C534:H534"/>
    <mergeCell ref="J534:AK534"/>
    <mergeCell ref="F524:J524"/>
    <mergeCell ref="L524:T524"/>
    <mergeCell ref="F525:S526"/>
    <mergeCell ref="X525:AA526"/>
    <mergeCell ref="AF525:AJ525"/>
    <mergeCell ref="F527:J527"/>
    <mergeCell ref="L527:T527"/>
    <mergeCell ref="F542:J542"/>
    <mergeCell ref="L542:T542"/>
    <mergeCell ref="X543:AA543"/>
    <mergeCell ref="X545:AA545"/>
    <mergeCell ref="X547:AA547"/>
    <mergeCell ref="F549:S550"/>
    <mergeCell ref="X549:AA549"/>
    <mergeCell ref="B535:E538"/>
    <mergeCell ref="AD535:AJ538"/>
    <mergeCell ref="H536:R537"/>
    <mergeCell ref="U536:Z537"/>
    <mergeCell ref="F539:S541"/>
    <mergeCell ref="X539:AA539"/>
    <mergeCell ref="AF539:AJ539"/>
    <mergeCell ref="F558:S559"/>
    <mergeCell ref="X558:AA558"/>
    <mergeCell ref="AF558:AJ558"/>
    <mergeCell ref="F560:J560"/>
    <mergeCell ref="L560:T560"/>
    <mergeCell ref="X561:AA561"/>
    <mergeCell ref="AF549:AJ549"/>
    <mergeCell ref="F551:J551"/>
    <mergeCell ref="L551:T551"/>
    <mergeCell ref="X552:AA552"/>
    <mergeCell ref="X554:AA554"/>
    <mergeCell ref="X556:AA556"/>
    <mergeCell ref="Q577:X577"/>
    <mergeCell ref="D569:N569"/>
    <mergeCell ref="AC569:AK569"/>
    <mergeCell ref="B571:D571"/>
    <mergeCell ref="J571:AK571"/>
    <mergeCell ref="B573:M574"/>
    <mergeCell ref="AC574:AK575"/>
    <mergeCell ref="F563:S564"/>
    <mergeCell ref="X563:AA563"/>
    <mergeCell ref="AF563:AJ563"/>
    <mergeCell ref="F565:J565"/>
    <mergeCell ref="L565:T565"/>
    <mergeCell ref="X566:AA566"/>
  </mergeCells>
  <pageMargins left="0.25" right="0.25" top="0.25" bottom="0.25" header="0" footer="0"/>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40DC6-5BA9-4BCB-9E54-CFF7E301B252}">
  <dimension ref="A1:H55"/>
  <sheetViews>
    <sheetView zoomScaleNormal="100" workbookViewId="0">
      <selection activeCell="A7" sqref="A7:G7"/>
    </sheetView>
  </sheetViews>
  <sheetFormatPr baseColWidth="10" defaultRowHeight="15" x14ac:dyDescent="0.25"/>
  <cols>
    <col min="1" max="1" width="3.42578125" style="41" bestFit="1" customWidth="1"/>
    <col min="2" max="2" width="11.7109375" style="61" customWidth="1"/>
    <col min="3" max="3" width="11.140625" style="62" customWidth="1"/>
    <col min="4" max="4" width="10.140625" style="62" customWidth="1"/>
    <col min="5" max="5" width="18.7109375" style="63" customWidth="1"/>
    <col min="6" max="6" width="19.28515625" style="62" customWidth="1"/>
    <col min="7" max="7" width="13" style="64" customWidth="1"/>
    <col min="8" max="8" width="11.42578125" style="40"/>
    <col min="9" max="16384" width="11.42578125" style="41"/>
  </cols>
  <sheetData>
    <row r="1" spans="1:8" s="30" customFormat="1" ht="17.25" x14ac:dyDescent="0.3">
      <c r="A1" s="28" t="s">
        <v>266</v>
      </c>
      <c r="B1" s="28"/>
      <c r="C1" s="28"/>
      <c r="D1" s="28"/>
      <c r="E1" s="28"/>
      <c r="F1" s="28"/>
      <c r="G1" s="28"/>
      <c r="H1" s="29"/>
    </row>
    <row r="2" spans="1:8" s="30" customFormat="1" ht="17.25" x14ac:dyDescent="0.3">
      <c r="A2" s="28" t="s">
        <v>267</v>
      </c>
      <c r="B2" s="28"/>
      <c r="C2" s="28"/>
      <c r="D2" s="28"/>
      <c r="E2" s="28"/>
      <c r="F2" s="28"/>
      <c r="G2" s="28"/>
      <c r="H2" s="29"/>
    </row>
    <row r="3" spans="1:8" s="30" customFormat="1" ht="17.25" x14ac:dyDescent="0.3">
      <c r="A3" s="28" t="s">
        <v>268</v>
      </c>
      <c r="B3" s="28"/>
      <c r="C3" s="28"/>
      <c r="D3" s="28"/>
      <c r="E3" s="28"/>
      <c r="F3" s="28"/>
      <c r="G3" s="28"/>
      <c r="H3" s="29"/>
    </row>
    <row r="4" spans="1:8" s="30" customFormat="1" ht="17.25" x14ac:dyDescent="0.3">
      <c r="A4" s="28"/>
      <c r="B4" s="28"/>
      <c r="C4" s="28"/>
      <c r="D4" s="28"/>
      <c r="E4" s="31"/>
      <c r="F4" s="32"/>
      <c r="G4" s="32"/>
      <c r="H4" s="29"/>
    </row>
    <row r="5" spans="1:8" s="35" customFormat="1" ht="13.5" x14ac:dyDescent="0.25">
      <c r="A5" s="33" t="s">
        <v>269</v>
      </c>
      <c r="B5" s="33"/>
      <c r="C5" s="33"/>
      <c r="D5" s="33"/>
      <c r="E5" s="33"/>
      <c r="F5" s="33"/>
      <c r="G5" s="33"/>
      <c r="H5" s="34"/>
    </row>
    <row r="6" spans="1:8" s="35" customFormat="1" ht="13.5" x14ac:dyDescent="0.25">
      <c r="A6" s="33" t="s">
        <v>270</v>
      </c>
      <c r="B6" s="33"/>
      <c r="C6" s="33"/>
      <c r="D6" s="33"/>
      <c r="E6" s="33"/>
      <c r="F6" s="33"/>
      <c r="G6" s="33"/>
      <c r="H6" s="34"/>
    </row>
    <row r="7" spans="1:8" s="35" customFormat="1" ht="13.5" x14ac:dyDescent="0.25">
      <c r="A7" s="36" t="s">
        <v>271</v>
      </c>
      <c r="B7" s="36"/>
      <c r="C7" s="36"/>
      <c r="D7" s="36"/>
      <c r="E7" s="36"/>
      <c r="F7" s="36"/>
      <c r="G7" s="36"/>
      <c r="H7" s="34"/>
    </row>
    <row r="8" spans="1:8" s="35" customFormat="1" ht="14.25" thickBot="1" x14ac:dyDescent="0.3">
      <c r="A8" s="36" t="s">
        <v>272</v>
      </c>
      <c r="B8" s="36"/>
      <c r="C8" s="36"/>
      <c r="D8" s="36"/>
      <c r="E8" s="36"/>
      <c r="F8" s="36"/>
      <c r="G8" s="36"/>
      <c r="H8" s="34"/>
    </row>
    <row r="9" spans="1:8" ht="45.75" thickBot="1" x14ac:dyDescent="0.3">
      <c r="A9" s="37" t="s">
        <v>273</v>
      </c>
      <c r="B9" s="38" t="s">
        <v>274</v>
      </c>
      <c r="C9" s="38" t="s">
        <v>275</v>
      </c>
      <c r="D9" s="38" t="s">
        <v>276</v>
      </c>
      <c r="E9" s="38" t="s">
        <v>277</v>
      </c>
      <c r="F9" s="38" t="s">
        <v>278</v>
      </c>
      <c r="G9" s="39" t="s">
        <v>279</v>
      </c>
    </row>
    <row r="10" spans="1:8" ht="51" x14ac:dyDescent="0.25">
      <c r="A10" s="42">
        <v>1</v>
      </c>
      <c r="B10" s="43" t="s">
        <v>280</v>
      </c>
      <c r="C10" s="44">
        <v>45250</v>
      </c>
      <c r="D10" s="45">
        <v>1045121</v>
      </c>
      <c r="E10" s="43" t="s">
        <v>78</v>
      </c>
      <c r="F10" s="43" t="str">
        <f>UPPER("Adquisición de Llantas para el vehículos propiedad del CNA")</f>
        <v>ADQUISICIÓN DE LLANTAS PARA EL VEHÍCULOS PROPIEDAD DEL CNA</v>
      </c>
      <c r="G10" s="46">
        <v>14280</v>
      </c>
    </row>
    <row r="11" spans="1:8" ht="51" x14ac:dyDescent="0.25">
      <c r="A11" s="42">
        <v>2</v>
      </c>
      <c r="B11" s="43" t="s">
        <v>281</v>
      </c>
      <c r="C11" s="44">
        <v>45273</v>
      </c>
      <c r="D11" s="45">
        <v>6605192</v>
      </c>
      <c r="E11" s="43" t="s">
        <v>282</v>
      </c>
      <c r="F11" s="43" t="str">
        <f>UPPER("Servicio de impresión de 1000 formularios de viaticos.")</f>
        <v>SERVICIO DE IMPRESIÓN DE 1000 FORMULARIOS DE VIATICOS.</v>
      </c>
      <c r="G11" s="46">
        <v>3450</v>
      </c>
    </row>
    <row r="12" spans="1:8" ht="63.75" x14ac:dyDescent="0.25">
      <c r="A12" s="42">
        <v>3</v>
      </c>
      <c r="B12" s="43" t="s">
        <v>283</v>
      </c>
      <c r="C12" s="44">
        <v>45273</v>
      </c>
      <c r="D12" s="45">
        <v>6605192</v>
      </c>
      <c r="E12" s="43" t="s">
        <v>282</v>
      </c>
      <c r="F12" s="43" t="str">
        <f>UPPER("Servicio de impresión de 500 formularios de Requisición de Almacén.")</f>
        <v>SERVICIO DE IMPRESIÓN DE 500 FORMULARIOS DE REQUISICIÓN DE ALMACÉN.</v>
      </c>
      <c r="G12" s="46">
        <v>620</v>
      </c>
    </row>
    <row r="13" spans="1:8" ht="51" x14ac:dyDescent="0.25">
      <c r="A13" s="42">
        <v>4</v>
      </c>
      <c r="B13" s="43" t="s">
        <v>284</v>
      </c>
      <c r="C13" s="44">
        <v>45281</v>
      </c>
      <c r="D13" s="45">
        <v>55711197</v>
      </c>
      <c r="E13" s="43" t="s">
        <v>285</v>
      </c>
      <c r="F13" s="43" t="str">
        <f>UPPER("Adquisicion de computadoras portatiles para uso del personal del CNA")</f>
        <v>ADQUISICION DE COMPUTADORAS PORTATILES PARA USO DEL PERSONAL DEL CNA</v>
      </c>
      <c r="G13" s="46">
        <v>62982</v>
      </c>
    </row>
    <row r="14" spans="1:8" ht="38.25" x14ac:dyDescent="0.25">
      <c r="A14" s="42">
        <v>5</v>
      </c>
      <c r="B14" s="43" t="s">
        <v>286</v>
      </c>
      <c r="C14" s="44">
        <v>45261</v>
      </c>
      <c r="D14" s="45">
        <v>81589379</v>
      </c>
      <c r="E14" s="43" t="s">
        <v>287</v>
      </c>
      <c r="F14" s="43" t="str">
        <f>UPPER("Recarga de polvo quimico seco para extintores.")</f>
        <v>RECARGA DE POLVO QUIMICO SECO PARA EXTINTORES.</v>
      </c>
      <c r="G14" s="46">
        <v>600</v>
      </c>
    </row>
    <row r="15" spans="1:8" ht="38.25" x14ac:dyDescent="0.25">
      <c r="A15" s="42">
        <v>6</v>
      </c>
      <c r="B15" s="43" t="s">
        <v>288</v>
      </c>
      <c r="C15" s="44">
        <v>45258</v>
      </c>
      <c r="D15" s="45">
        <v>1045121</v>
      </c>
      <c r="E15" s="43" t="s">
        <v>289</v>
      </c>
      <c r="F15" s="43" t="str">
        <f>UPPER("Pago por servicio de reparación de vehiculo del CNA")</f>
        <v>PAGO POR SERVICIO DE REPARACIÓN DE VEHICULO DEL CNA</v>
      </c>
      <c r="G15" s="46">
        <v>475</v>
      </c>
    </row>
    <row r="16" spans="1:8" ht="63.75" x14ac:dyDescent="0.25">
      <c r="A16" s="42">
        <v>7</v>
      </c>
      <c r="B16" s="43" t="s">
        <v>290</v>
      </c>
      <c r="C16" s="44">
        <v>45279</v>
      </c>
      <c r="D16" s="45">
        <v>325619</v>
      </c>
      <c r="E16" s="43" t="s">
        <v>291</v>
      </c>
      <c r="F16" s="43" t="str">
        <f>UPPER("Camara fotografica digital para uso en la Dirección de Comunicación Social")</f>
        <v>CAMARA FOTOGRAFICA DIGITAL PARA USO EN LA DIRECCIÓN DE COMUNICACIÓN SOCIAL</v>
      </c>
      <c r="G16" s="46">
        <v>4448</v>
      </c>
    </row>
    <row r="17" spans="1:7" ht="38.25" x14ac:dyDescent="0.25">
      <c r="A17" s="42">
        <v>8</v>
      </c>
      <c r="B17" s="43" t="s">
        <v>292</v>
      </c>
      <c r="C17" s="44">
        <v>45285</v>
      </c>
      <c r="D17" s="45" t="s">
        <v>163</v>
      </c>
      <c r="E17" s="43" t="s">
        <v>293</v>
      </c>
      <c r="F17" s="43" t="str">
        <f>UPPER("Servicio de publicidad en la red social Facabook.")</f>
        <v>SERVICIO DE PUBLICIDAD EN LA RED SOCIAL FACABOOK.</v>
      </c>
      <c r="G17" s="46">
        <v>23102.68</v>
      </c>
    </row>
    <row r="18" spans="1:7" ht="38.25" x14ac:dyDescent="0.25">
      <c r="A18" s="42">
        <v>9</v>
      </c>
      <c r="B18" s="43" t="s">
        <v>294</v>
      </c>
      <c r="C18" s="44">
        <v>45247</v>
      </c>
      <c r="D18" s="45">
        <v>12772801</v>
      </c>
      <c r="E18" s="43" t="s">
        <v>295</v>
      </c>
      <c r="F18" s="43" t="str">
        <f>UPPER("Compra de rollos de papel higienico y rollo de toalla.")</f>
        <v>COMPRA DE ROLLOS DE PAPEL HIGIENICO Y ROLLO DE TOALLA.</v>
      </c>
      <c r="G18" s="46">
        <v>9530</v>
      </c>
    </row>
    <row r="19" spans="1:7" ht="89.25" x14ac:dyDescent="0.25">
      <c r="A19" s="42">
        <v>10</v>
      </c>
      <c r="B19" s="43" t="s">
        <v>296</v>
      </c>
      <c r="C19" s="44">
        <v>45273</v>
      </c>
      <c r="D19" s="45">
        <v>9680411</v>
      </c>
      <c r="E19" s="43" t="s">
        <v>297</v>
      </c>
      <c r="F19" s="43" t="str">
        <f>UPPER("Servicio de impresión de veinticinco ejemplares del documento memoria de labores del CNA-2022.")</f>
        <v>SERVICIO DE IMPRESIÓN DE VEINTICINCO EJEMPLARES DEL DOCUMENTO MEMORIA DE LABORES DEL CNA-2022.</v>
      </c>
      <c r="G19" s="46">
        <v>4000</v>
      </c>
    </row>
    <row r="20" spans="1:7" ht="89.25" x14ac:dyDescent="0.25">
      <c r="A20" s="42">
        <v>11</v>
      </c>
      <c r="B20" s="43" t="s">
        <v>298</v>
      </c>
      <c r="C20" s="44">
        <v>45273</v>
      </c>
      <c r="D20" s="45">
        <v>6605192</v>
      </c>
      <c r="E20" s="43" t="s">
        <v>282</v>
      </c>
      <c r="F20" s="43" t="str">
        <f>UPPER("Servicio de impresión de 50 hojas del Libro de Conciliación Bancaria Fondo Rotativo Institucional -CNA-")</f>
        <v>SERVICIO DE IMPRESIÓN DE 50 HOJAS DEL LIBRO DE CONCILIACIÓN BANCARIA FONDO ROTATIVO INSTITUCIONAL -CNA-</v>
      </c>
      <c r="G20" s="46">
        <v>350</v>
      </c>
    </row>
    <row r="21" spans="1:7" ht="51" x14ac:dyDescent="0.25">
      <c r="A21" s="42">
        <v>12</v>
      </c>
      <c r="B21" s="43" t="s">
        <v>299</v>
      </c>
      <c r="C21" s="44">
        <v>45259</v>
      </c>
      <c r="D21" s="45">
        <v>25631918</v>
      </c>
      <c r="E21" s="43" t="s">
        <v>300</v>
      </c>
      <c r="F21" s="43" t="str">
        <f>UPPER("Compra de insumos de limpieza y utiles de cocina para stock de almacen.")</f>
        <v>COMPRA DE INSUMOS DE LIMPIEZA Y UTILES DE COCINA PARA STOCK DE ALMACEN.</v>
      </c>
      <c r="G21" s="46">
        <v>11443.75</v>
      </c>
    </row>
    <row r="22" spans="1:7" ht="38.25" x14ac:dyDescent="0.25">
      <c r="A22" s="42">
        <v>13</v>
      </c>
      <c r="B22" s="43" t="s">
        <v>301</v>
      </c>
      <c r="C22" s="44">
        <v>45267</v>
      </c>
      <c r="D22" s="45">
        <v>4851498</v>
      </c>
      <c r="E22" s="43" t="s">
        <v>134</v>
      </c>
      <c r="F22" s="43" t="str">
        <f>UPPER("Compra de utilies de oficina para stock de almacen.")</f>
        <v>COMPRA DE UTILIES DE OFICINA PARA STOCK DE ALMACEN.</v>
      </c>
      <c r="G22" s="46">
        <v>5973.5</v>
      </c>
    </row>
    <row r="23" spans="1:7" ht="38.25" x14ac:dyDescent="0.25">
      <c r="A23" s="42">
        <v>14</v>
      </c>
      <c r="B23" s="43" t="s">
        <v>302</v>
      </c>
      <c r="C23" s="44">
        <v>45254</v>
      </c>
      <c r="D23" s="45">
        <v>12772801</v>
      </c>
      <c r="E23" s="43" t="s">
        <v>303</v>
      </c>
      <c r="F23" s="43" t="str">
        <f>UPPER("Papel Bond Carta y Oficio para stock de almacén.")</f>
        <v>PAPEL BOND CARTA Y OFICIO PARA STOCK DE ALMACÉN.</v>
      </c>
      <c r="G23" s="46">
        <v>6704.2</v>
      </c>
    </row>
    <row r="24" spans="1:7" ht="38.25" x14ac:dyDescent="0.25">
      <c r="A24" s="42">
        <v>15</v>
      </c>
      <c r="B24" s="43" t="s">
        <v>304</v>
      </c>
      <c r="C24" s="44">
        <v>45253</v>
      </c>
      <c r="D24" s="45">
        <v>100837697</v>
      </c>
      <c r="E24" s="43" t="s">
        <v>305</v>
      </c>
      <c r="F24" s="43" t="str">
        <f>UPPER("tintas para stock de almacen.")</f>
        <v>TINTAS PARA STOCK DE ALMACEN.</v>
      </c>
      <c r="G24" s="46">
        <v>1312</v>
      </c>
    </row>
    <row r="25" spans="1:7" ht="38.25" x14ac:dyDescent="0.25">
      <c r="A25" s="42">
        <v>16</v>
      </c>
      <c r="B25" s="43" t="s">
        <v>306</v>
      </c>
      <c r="C25" s="44">
        <v>45250</v>
      </c>
      <c r="D25" s="45">
        <v>31502555</v>
      </c>
      <c r="E25" s="43" t="s">
        <v>307</v>
      </c>
      <c r="F25" s="43" t="str">
        <f>UPPER("Pago por servicio de mantenimiento de vehiculo del CNA")</f>
        <v>PAGO POR SERVICIO DE MANTENIMIENTO DE VEHICULO DEL CNA</v>
      </c>
      <c r="G25" s="46">
        <v>1990</v>
      </c>
    </row>
    <row r="26" spans="1:7" ht="38.25" x14ac:dyDescent="0.25">
      <c r="A26" s="42">
        <v>17</v>
      </c>
      <c r="B26" s="43" t="s">
        <v>308</v>
      </c>
      <c r="C26" s="44">
        <v>45253</v>
      </c>
      <c r="D26" s="45">
        <v>31502555</v>
      </c>
      <c r="E26" s="43" t="s">
        <v>307</v>
      </c>
      <c r="F26" s="43" t="str">
        <f>UPPER("Pago por servicio de mantenimiento de vehiculo del CNA")</f>
        <v>PAGO POR SERVICIO DE MANTENIMIENTO DE VEHICULO DEL CNA</v>
      </c>
      <c r="G26" s="46">
        <v>1390</v>
      </c>
    </row>
    <row r="27" spans="1:7" ht="38.25" x14ac:dyDescent="0.25">
      <c r="A27" s="42">
        <v>18</v>
      </c>
      <c r="B27" s="43" t="s">
        <v>309</v>
      </c>
      <c r="C27" s="44">
        <v>45250</v>
      </c>
      <c r="D27" s="45">
        <v>31502555</v>
      </c>
      <c r="E27" s="43" t="s">
        <v>307</v>
      </c>
      <c r="F27" s="43" t="str">
        <f>UPPER("Pago por servicio de mantenimiento de vehiculo del CNA")</f>
        <v>PAGO POR SERVICIO DE MANTENIMIENTO DE VEHICULO DEL CNA</v>
      </c>
      <c r="G27" s="46">
        <v>1385</v>
      </c>
    </row>
    <row r="28" spans="1:7" ht="51" x14ac:dyDescent="0.25">
      <c r="A28" s="42">
        <v>19</v>
      </c>
      <c r="B28" s="43" t="s">
        <v>310</v>
      </c>
      <c r="C28" s="44">
        <v>45253</v>
      </c>
      <c r="D28" s="45">
        <v>100837697</v>
      </c>
      <c r="E28" s="43" t="s">
        <v>305</v>
      </c>
      <c r="F28" s="43" t="str">
        <f>UPPER("Mouse inalambrico, bateria y teclado para laptop marca DELL")</f>
        <v>MOUSE INALAMBRICO, BATERIA Y TECLADO PARA LAPTOP MARCA DELL</v>
      </c>
      <c r="G28" s="46">
        <v>1585</v>
      </c>
    </row>
    <row r="29" spans="1:7" ht="25.5" x14ac:dyDescent="0.25">
      <c r="A29" s="42">
        <v>20</v>
      </c>
      <c r="B29" s="43" t="s">
        <v>311</v>
      </c>
      <c r="C29" s="44">
        <v>45282</v>
      </c>
      <c r="D29" s="45">
        <v>6328288</v>
      </c>
      <c r="E29" s="43" t="s">
        <v>158</v>
      </c>
      <c r="F29" s="43" t="str">
        <f>UPPER("Sistema de videoconferencia.")</f>
        <v>SISTEMA DE VIDEOCONFERENCIA.</v>
      </c>
      <c r="G29" s="46">
        <v>3470</v>
      </c>
    </row>
    <row r="30" spans="1:7" ht="76.5" x14ac:dyDescent="0.25">
      <c r="A30" s="42">
        <v>21</v>
      </c>
      <c r="B30" s="43" t="s">
        <v>312</v>
      </c>
      <c r="C30" s="44">
        <v>45253</v>
      </c>
      <c r="D30" s="45">
        <v>31502555</v>
      </c>
      <c r="E30" s="43" t="s">
        <v>307</v>
      </c>
      <c r="F30" s="43" t="str">
        <f>UPPER("Una bateria libre de mantenimiento de 15 placas para vehiculo del Consejo Nacional de Adopciones.")</f>
        <v>UNA BATERIA LIBRE DE MANTENIMIENTO DE 15 PLACAS PARA VEHICULO DEL CONSEJO NACIONAL DE ADOPCIONES.</v>
      </c>
      <c r="G30" s="46">
        <v>1450</v>
      </c>
    </row>
    <row r="31" spans="1:7" ht="63.75" x14ac:dyDescent="0.25">
      <c r="A31" s="42">
        <v>22</v>
      </c>
      <c r="B31" s="43" t="s">
        <v>313</v>
      </c>
      <c r="C31" s="44">
        <v>45264</v>
      </c>
      <c r="D31" s="45">
        <v>17862949</v>
      </c>
      <c r="E31" s="43" t="s">
        <v>314</v>
      </c>
      <c r="F31" s="43" t="str">
        <f>UPPER("Compra de alimentación para Diplomado de Formación de Niñeras.")</f>
        <v>COMPRA DE ALIMENTACIÓN PARA DIPLOMADO DE FORMACIÓN DE NIÑERAS.</v>
      </c>
      <c r="G31" s="46">
        <v>3600</v>
      </c>
    </row>
    <row r="32" spans="1:7" ht="63.75" x14ac:dyDescent="0.25">
      <c r="A32" s="42">
        <v>23</v>
      </c>
      <c r="B32" s="43" t="s">
        <v>315</v>
      </c>
      <c r="C32" s="44">
        <v>45286</v>
      </c>
      <c r="D32" s="45">
        <v>55711197</v>
      </c>
      <c r="E32" s="43" t="s">
        <v>316</v>
      </c>
      <c r="F32" s="43" t="str">
        <f>UPPER("Compra de teclado, bateria de 6 celdas para laptop y puerto de carga para laptop HP")</f>
        <v>COMPRA DE TECLADO, BATERIA DE 6 CELDAS PARA LAPTOP Y PUERTO DE CARGA PARA LAPTOP HP</v>
      </c>
      <c r="G32" s="46">
        <v>1250</v>
      </c>
    </row>
    <row r="33" spans="1:7" ht="38.25" x14ac:dyDescent="0.25">
      <c r="A33" s="42">
        <v>24</v>
      </c>
      <c r="B33" s="43" t="s">
        <v>317</v>
      </c>
      <c r="C33" s="44">
        <v>45272</v>
      </c>
      <c r="D33" s="45">
        <v>31502555</v>
      </c>
      <c r="E33" s="43" t="s">
        <v>307</v>
      </c>
      <c r="F33" s="43" t="str">
        <f>UPPER("Pago por servicio de mantenimiento de vehiculo del CNA")</f>
        <v>PAGO POR SERVICIO DE MANTENIMIENTO DE VEHICULO DEL CNA</v>
      </c>
      <c r="G33" s="46">
        <v>1785</v>
      </c>
    </row>
    <row r="34" spans="1:7" ht="38.25" x14ac:dyDescent="0.25">
      <c r="A34" s="42">
        <v>25</v>
      </c>
      <c r="B34" s="43" t="s">
        <v>318</v>
      </c>
      <c r="C34" s="44">
        <v>45272</v>
      </c>
      <c r="D34" s="45">
        <v>31502555</v>
      </c>
      <c r="E34" s="43" t="s">
        <v>307</v>
      </c>
      <c r="F34" s="43" t="str">
        <f>UPPER("Pago por servicio de reparación de vehiculo del CNA")</f>
        <v>PAGO POR SERVICIO DE REPARACIÓN DE VEHICULO DEL CNA</v>
      </c>
      <c r="G34" s="46">
        <v>1310</v>
      </c>
    </row>
    <row r="35" spans="1:7" ht="38.25" x14ac:dyDescent="0.25">
      <c r="A35" s="42">
        <v>26</v>
      </c>
      <c r="B35" s="43" t="s">
        <v>319</v>
      </c>
      <c r="C35" s="44">
        <v>45278</v>
      </c>
      <c r="D35" s="45">
        <v>31502555</v>
      </c>
      <c r="E35" s="43" t="s">
        <v>307</v>
      </c>
      <c r="F35" s="43" t="str">
        <f>UPPER("Pago por servicio de mantenimiento de vehiculo del CNA")</f>
        <v>PAGO POR SERVICIO DE MANTENIMIENTO DE VEHICULO DEL CNA</v>
      </c>
      <c r="G35" s="46">
        <v>2045</v>
      </c>
    </row>
    <row r="36" spans="1:7" ht="63.75" x14ac:dyDescent="0.25">
      <c r="A36" s="42">
        <v>27</v>
      </c>
      <c r="B36" s="43" t="s">
        <v>320</v>
      </c>
      <c r="C36" s="44">
        <v>45286</v>
      </c>
      <c r="D36" s="45">
        <v>3306224</v>
      </c>
      <c r="E36" s="43" t="s">
        <v>321</v>
      </c>
      <c r="F36" s="43" t="str">
        <f>UPPER("Agua tipo garrafon para consumo de todo el personal del Consejo Nacional de Adopciones ")</f>
        <v xml:space="preserve">AGUA TIPO GARRAFON PARA CONSUMO DE TODO EL PERSONAL DEL CONSEJO NACIONAL DE ADOPCIONES </v>
      </c>
      <c r="G36" s="46">
        <v>1260</v>
      </c>
    </row>
    <row r="37" spans="1:7" ht="38.25" x14ac:dyDescent="0.25">
      <c r="A37" s="42">
        <v>28</v>
      </c>
      <c r="B37" s="43" t="s">
        <v>322</v>
      </c>
      <c r="C37" s="44">
        <v>45280</v>
      </c>
      <c r="D37" s="45">
        <v>31502555</v>
      </c>
      <c r="E37" s="43" t="s">
        <v>323</v>
      </c>
      <c r="F37" s="43" t="str">
        <f>UPPER("Pago por servicio de mantenimiento de vehiculo del CNA")</f>
        <v>PAGO POR SERVICIO DE MANTENIMIENTO DE VEHICULO DEL CNA</v>
      </c>
      <c r="G37" s="46">
        <v>1285</v>
      </c>
    </row>
    <row r="38" spans="1:7" ht="38.25" x14ac:dyDescent="0.25">
      <c r="A38" s="42">
        <v>29</v>
      </c>
      <c r="B38" s="43" t="s">
        <v>315</v>
      </c>
      <c r="C38" s="44">
        <v>45286</v>
      </c>
      <c r="D38" s="45">
        <v>55711197</v>
      </c>
      <c r="E38" s="43" t="s">
        <v>316</v>
      </c>
      <c r="F38" s="43" t="str">
        <f>UPPER("Teclado para laptop en español marca DELL")</f>
        <v>TECLADO PARA LAPTOP EN ESPAÑOL MARCA DELL</v>
      </c>
      <c r="G38" s="46">
        <v>1250</v>
      </c>
    </row>
    <row r="39" spans="1:7" ht="25.5" x14ac:dyDescent="0.25">
      <c r="A39" s="42">
        <v>30</v>
      </c>
      <c r="B39" s="47" t="s">
        <v>324</v>
      </c>
      <c r="C39" s="48">
        <v>45261</v>
      </c>
      <c r="D39" s="49">
        <v>5750814</v>
      </c>
      <c r="E39" s="47" t="s">
        <v>325</v>
      </c>
      <c r="F39" s="47" t="s">
        <v>326</v>
      </c>
      <c r="G39" s="46">
        <v>1748.5</v>
      </c>
    </row>
    <row r="40" spans="1:7" ht="25.5" x14ac:dyDescent="0.25">
      <c r="A40" s="42">
        <v>31</v>
      </c>
      <c r="B40" s="47" t="s">
        <v>327</v>
      </c>
      <c r="C40" s="48">
        <v>45266</v>
      </c>
      <c r="D40" s="49">
        <v>64276554</v>
      </c>
      <c r="E40" s="47" t="s">
        <v>328</v>
      </c>
      <c r="F40" s="47" t="s">
        <v>329</v>
      </c>
      <c r="G40" s="46">
        <v>3446</v>
      </c>
    </row>
    <row r="41" spans="1:7" ht="25.5" x14ac:dyDescent="0.25">
      <c r="A41" s="42">
        <v>32</v>
      </c>
      <c r="B41" s="47" t="s">
        <v>330</v>
      </c>
      <c r="C41" s="48">
        <v>45279</v>
      </c>
      <c r="D41" s="49">
        <v>77213408</v>
      </c>
      <c r="E41" s="47" t="s">
        <v>331</v>
      </c>
      <c r="F41" s="47" t="s">
        <v>332</v>
      </c>
      <c r="G41" s="46">
        <v>2512</v>
      </c>
    </row>
    <row r="42" spans="1:7" ht="51" x14ac:dyDescent="0.25">
      <c r="A42" s="42">
        <v>33</v>
      </c>
      <c r="B42" s="47" t="s">
        <v>333</v>
      </c>
      <c r="C42" s="48">
        <v>45265</v>
      </c>
      <c r="D42" s="49">
        <v>34964479</v>
      </c>
      <c r="E42" s="47" t="s">
        <v>334</v>
      </c>
      <c r="F42" s="47" t="s">
        <v>335</v>
      </c>
      <c r="G42" s="46">
        <v>78880.240000000005</v>
      </c>
    </row>
    <row r="43" spans="1:7" ht="51" x14ac:dyDescent="0.25">
      <c r="A43" s="42">
        <v>34</v>
      </c>
      <c r="B43" s="47" t="s">
        <v>336</v>
      </c>
      <c r="C43" s="48">
        <v>45266</v>
      </c>
      <c r="D43" s="49">
        <v>24001120</v>
      </c>
      <c r="E43" s="47" t="s">
        <v>337</v>
      </c>
      <c r="F43" s="47" t="s">
        <v>335</v>
      </c>
      <c r="G43" s="46">
        <v>4725</v>
      </c>
    </row>
    <row r="44" spans="1:7" ht="25.5" x14ac:dyDescent="0.25">
      <c r="A44" s="42">
        <v>35</v>
      </c>
      <c r="B44" s="47" t="s">
        <v>338</v>
      </c>
      <c r="C44" s="48">
        <v>45286</v>
      </c>
      <c r="D44" s="49">
        <v>64276554</v>
      </c>
      <c r="E44" s="47" t="s">
        <v>328</v>
      </c>
      <c r="F44" s="47" t="s">
        <v>329</v>
      </c>
      <c r="G44" s="46">
        <v>3446</v>
      </c>
    </row>
    <row r="45" spans="1:7" ht="38.25" x14ac:dyDescent="0.25">
      <c r="A45" s="42">
        <v>36</v>
      </c>
      <c r="B45" s="47" t="s">
        <v>339</v>
      </c>
      <c r="C45" s="50">
        <v>45267</v>
      </c>
      <c r="D45" s="51">
        <v>326445</v>
      </c>
      <c r="E45" s="47" t="s">
        <v>340</v>
      </c>
      <c r="F45" s="47" t="s">
        <v>341</v>
      </c>
      <c r="G45" s="46">
        <v>629.15</v>
      </c>
    </row>
    <row r="46" spans="1:7" ht="38.25" x14ac:dyDescent="0.25">
      <c r="A46" s="42">
        <v>37</v>
      </c>
      <c r="B46" s="47" t="s">
        <v>342</v>
      </c>
      <c r="C46" s="50">
        <v>45267</v>
      </c>
      <c r="D46" s="51">
        <v>326445</v>
      </c>
      <c r="E46" s="47" t="s">
        <v>340</v>
      </c>
      <c r="F46" s="47" t="s">
        <v>341</v>
      </c>
      <c r="G46" s="46">
        <v>102.1</v>
      </c>
    </row>
    <row r="47" spans="1:7" ht="38.25" x14ac:dyDescent="0.25">
      <c r="A47" s="42">
        <v>38</v>
      </c>
      <c r="B47" s="47" t="s">
        <v>343</v>
      </c>
      <c r="C47" s="50">
        <v>45267</v>
      </c>
      <c r="D47" s="51">
        <v>326445</v>
      </c>
      <c r="E47" s="47" t="s">
        <v>340</v>
      </c>
      <c r="F47" s="47" t="s">
        <v>341</v>
      </c>
      <c r="G47" s="46">
        <v>909.23</v>
      </c>
    </row>
    <row r="48" spans="1:7" ht="38.25" x14ac:dyDescent="0.25">
      <c r="A48" s="42">
        <v>39</v>
      </c>
      <c r="B48" s="47" t="s">
        <v>344</v>
      </c>
      <c r="C48" s="50">
        <v>45267</v>
      </c>
      <c r="D48" s="51">
        <v>326445</v>
      </c>
      <c r="E48" s="47" t="s">
        <v>340</v>
      </c>
      <c r="F48" s="47" t="s">
        <v>341</v>
      </c>
      <c r="G48" s="46">
        <v>1461.99</v>
      </c>
    </row>
    <row r="49" spans="1:7" ht="38.25" x14ac:dyDescent="0.25">
      <c r="A49" s="42">
        <v>40</v>
      </c>
      <c r="B49" s="47" t="s">
        <v>345</v>
      </c>
      <c r="C49" s="50">
        <v>45267</v>
      </c>
      <c r="D49" s="51">
        <v>326445</v>
      </c>
      <c r="E49" s="47" t="s">
        <v>340</v>
      </c>
      <c r="F49" s="47" t="s">
        <v>341</v>
      </c>
      <c r="G49" s="46">
        <v>39.72</v>
      </c>
    </row>
    <row r="50" spans="1:7" ht="38.25" x14ac:dyDescent="0.25">
      <c r="A50" s="42">
        <v>41</v>
      </c>
      <c r="B50" s="47" t="s">
        <v>346</v>
      </c>
      <c r="C50" s="50">
        <v>45267</v>
      </c>
      <c r="D50" s="51">
        <v>326445</v>
      </c>
      <c r="E50" s="47" t="s">
        <v>340</v>
      </c>
      <c r="F50" s="47" t="s">
        <v>341</v>
      </c>
      <c r="G50" s="46">
        <v>195.65</v>
      </c>
    </row>
    <row r="51" spans="1:7" ht="38.25" x14ac:dyDescent="0.25">
      <c r="A51" s="42">
        <v>42</v>
      </c>
      <c r="B51" s="47" t="s">
        <v>347</v>
      </c>
      <c r="C51" s="50">
        <v>45267</v>
      </c>
      <c r="D51" s="51">
        <v>326445</v>
      </c>
      <c r="E51" s="47" t="s">
        <v>340</v>
      </c>
      <c r="F51" s="47" t="s">
        <v>341</v>
      </c>
      <c r="G51" s="46">
        <v>1180.08</v>
      </c>
    </row>
    <row r="52" spans="1:7" ht="38.25" x14ac:dyDescent="0.25">
      <c r="A52" s="42">
        <v>43</v>
      </c>
      <c r="B52" s="47" t="s">
        <v>348</v>
      </c>
      <c r="C52" s="50">
        <v>45267</v>
      </c>
      <c r="D52" s="51">
        <v>326445</v>
      </c>
      <c r="E52" s="47" t="s">
        <v>340</v>
      </c>
      <c r="F52" s="47" t="s">
        <v>341</v>
      </c>
      <c r="G52" s="46">
        <v>1139.54</v>
      </c>
    </row>
    <row r="53" spans="1:7" ht="38.25" x14ac:dyDescent="0.25">
      <c r="A53" s="42">
        <v>44</v>
      </c>
      <c r="B53" s="47" t="s">
        <v>349</v>
      </c>
      <c r="C53" s="50">
        <v>45267</v>
      </c>
      <c r="D53" s="51">
        <v>326445</v>
      </c>
      <c r="E53" s="47" t="s">
        <v>340</v>
      </c>
      <c r="F53" s="47" t="s">
        <v>341</v>
      </c>
      <c r="G53" s="46">
        <v>678.9</v>
      </c>
    </row>
    <row r="54" spans="1:7" ht="64.5" thickBot="1" x14ac:dyDescent="0.3">
      <c r="A54" s="52">
        <v>45</v>
      </c>
      <c r="B54" s="53" t="s">
        <v>350</v>
      </c>
      <c r="C54" s="54">
        <v>45286</v>
      </c>
      <c r="D54" s="55" t="s">
        <v>351</v>
      </c>
      <c r="E54" s="53" t="s">
        <v>352</v>
      </c>
      <c r="F54" s="53" t="s">
        <v>353</v>
      </c>
      <c r="G54" s="56">
        <v>2000</v>
      </c>
    </row>
    <row r="55" spans="1:7" ht="15.75" thickBot="1" x14ac:dyDescent="0.3">
      <c r="A55" s="57"/>
      <c r="B55" s="58"/>
      <c r="C55" s="58"/>
      <c r="D55" s="58"/>
      <c r="E55" s="58"/>
      <c r="F55" s="59"/>
      <c r="G55" s="60">
        <f>SUM(G10:G54)</f>
        <v>277420.23</v>
      </c>
    </row>
  </sheetData>
  <mergeCells count="9">
    <mergeCell ref="A7:G7"/>
    <mergeCell ref="A8:G8"/>
    <mergeCell ref="A55:F55"/>
    <mergeCell ref="A1:G1"/>
    <mergeCell ref="A2:G2"/>
    <mergeCell ref="A3:G3"/>
    <mergeCell ref="A4:D4"/>
    <mergeCell ref="A5:G5"/>
    <mergeCell ref="A6:G6"/>
  </mergeCells>
  <conditionalFormatting sqref="B10:B41">
    <cfRule type="containsText" dxfId="7" priority="1" operator="containsText" text="Anulado">
      <formula>NOT(ISERROR(SEARCH("Anulado",B10)))</formula>
    </cfRule>
  </conditionalFormatting>
  <conditionalFormatting sqref="B42">
    <cfRule type="duplicateValues" dxfId="6" priority="7"/>
  </conditionalFormatting>
  <conditionalFormatting sqref="B43:B44">
    <cfRule type="duplicateValues" dxfId="5" priority="3"/>
  </conditionalFormatting>
  <conditionalFormatting sqref="B48 B53">
    <cfRule type="duplicateValues" dxfId="4" priority="6"/>
  </conditionalFormatting>
  <conditionalFormatting sqref="B49 B54">
    <cfRule type="duplicateValues" dxfId="3" priority="8"/>
  </conditionalFormatting>
  <conditionalFormatting sqref="B55 B9 B45:B47 B50:B52">
    <cfRule type="duplicateValues" dxfId="2" priority="5"/>
  </conditionalFormatting>
  <conditionalFormatting sqref="B56:B1048576 B1:B8">
    <cfRule type="duplicateValues" dxfId="1" priority="4"/>
  </conditionalFormatting>
  <conditionalFormatting sqref="F10:F38">
    <cfRule type="containsText" dxfId="0" priority="2" operator="containsText" text="ANULADO">
      <formula>NOT(ISERROR(SEARCH("ANULADO",F10)))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Sheet1</vt:lpstr>
      <vt:lpstr>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2024-01-04T14:38:04Z</dcterms:created>
  <dcterms:modified xsi:type="dcterms:W3CDTF">2024-01-09T16:11:24Z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01C2D35AF44DC8546069FCCFAB82437E8AE85364339A3FD7B8457322ABA5F93C19AE1510F54DDC058B541E4AA986E19A4E0E3C085511CF837F59F5C22A1C081DEADD6FFA8A5A5D4BB6495E846168AEF0F441A3A1A5FC0E32548D4AADCF4BBF072EACF58CEDBA310C70132E4FD3E2FDE4E54292429BFD893644DC46909888F44</vt:lpwstr>
  </property>
  <property fmtid="{D5CDD505-2E9C-101B-9397-08002B2CF9AE}" pid="3" name="Business Objects Context Information1">
    <vt:lpwstr>C4949974772710816B3135DB34264D5D4F50D9C998EE00C07327A28898C1F9CA5530FBF4324D1AD94042F434463F2C71BBAB109613B4AAD2F27E47C8C2215A9EABD43EEA99EF3C1375B1116D9654D0A761248CA98224AE41B700151411CB75F9F47BA9B5CB7E252B08D16DC25F304D6A5644A8BFD64ABB1EF5BD10646EC97C7</vt:lpwstr>
  </property>
  <property fmtid="{D5CDD505-2E9C-101B-9397-08002B2CF9AE}" pid="4" name="Business Objects Context Information2">
    <vt:lpwstr>7446E8A7CFF9E74CAD06760F5A1BD132C949C723C294B0F484A5551EB934679CF6125EB41AB205A3D6EEE6EBBDED7913F90BCB195A6EE58C8F40376DD0DF1C7A1E32400165F976EF2FEB80A1F34BFAC1850DBC76B354AA6FEFDBBC0EBCACE6994732608B582A1BADB9006D652E9FA6EAFD0226B466F37C519FA1716C39F13FE</vt:lpwstr>
  </property>
  <property fmtid="{D5CDD505-2E9C-101B-9397-08002B2CF9AE}" pid="5" name="Business Objects Context Information3">
    <vt:lpwstr>55B19EB2D187BAC29863A67CEFAD8FCB13BC8109A211A9C6F03A8505CC11F1B3DBC0C09F1965F8EF08E4E66530C1E2E42E78C1F661E055D1659413B0418A06B6B8373C50161C64B5A0FC654AE8829962C01632456E2C4FAEBC891252B2DE2AABACFD9E53F088CF896D37EB135215D11E780BBF1E7664F4103F65AC035F83199</vt:lpwstr>
  </property>
  <property fmtid="{D5CDD505-2E9C-101B-9397-08002B2CF9AE}" pid="6" name="Business Objects Context Information4">
    <vt:lpwstr>1B2A9A8C0383C448A78D4B7350F2ACA2D02801720F0465E4001C031724EAD8E8452CDC98DD224118B78A226F7983E77396D2F68CA29A2C0F9BAE29DE0D6BB274CE99769621460894D44432D17E080EF57DD41DB032E8DF9DA02794A7E99660FEC49F6C86CB659FD67DABF13EA830320A3DD5299C1B40CBA8EA12644283B9DD9</vt:lpwstr>
  </property>
  <property fmtid="{D5CDD505-2E9C-101B-9397-08002B2CF9AE}" pid="7" name="Business Objects Context Information5">
    <vt:lpwstr>A0B44A456053326E0775961CF3DF6AA6106814766B7D95BFF47B07AF7343C5A0483B19193A6F66C713EC95E37B93FDBC715088C5AE8A66F7D3042D6E8C568FAE0BD0C2E979012B8813A5CD23BC9929BCBE792FC89557BE71134A7D11F76A9BF15177CC9BCC27C4A180A92317459A9D37946176AE4C4216458D73CCCE507A7D1</vt:lpwstr>
  </property>
  <property fmtid="{D5CDD505-2E9C-101B-9397-08002B2CF9AE}" pid="8" name="Business Objects Context Information6">
    <vt:lpwstr>8E2E367F42437EC40B251234B23F4C80CBA11EA65C4B7701C543506C20431B69F4CD2CA6C03720B17452ECDA9DD9E33D89AE449EF09484E40A39FF647552ED6E3FF110E687BD02D8C4BBAB36DC710EF18CA5380590696C14745E5CB8C894A9EDB4D796064D113E4658C538A36D6D2A5D1298BFAF</vt:lpwstr>
  </property>
</Properties>
</file>