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castillo\Documents\Desarrollo\wpa\Documentos\InformacionPublica\N11\"/>
    </mc:Choice>
  </mc:AlternateContent>
  <xr:revisionPtr revIDLastSave="0" documentId="13_ncr:1_{DDEC9E8E-9C8B-485A-9D46-05D3FBD99F1E}" xr6:coauthVersionLast="47" xr6:coauthVersionMax="47" xr10:uidLastSave="{00000000-0000-0000-0000-000000000000}"/>
  <bookViews>
    <workbookView xWindow="20370" yWindow="-120" windowWidth="29040" windowHeight="15840" tabRatio="500" xr2:uid="{00000000-000D-0000-FFFF-FFFF00000000}"/>
  </bookViews>
  <sheets>
    <sheet name="Sheet1" sheetId="1" r:id="rId1"/>
    <sheet name="03-20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2" l="1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1" i="2"/>
</calcChain>
</file>

<file path=xl/sharedStrings.xml><?xml version="1.0" encoding="utf-8"?>
<sst xmlns="http://schemas.openxmlformats.org/spreadsheetml/2006/main" count="592" uniqueCount="266">
  <si>
    <r>
      <t xml:space="preserve">SISTEMA DE GESTION
</t>
    </r>
    <r>
      <rPr>
        <b/>
        <sz val="9"/>
        <color indexed="8"/>
        <rFont val="Arial"/>
        <family val="2"/>
      </rPr>
      <t xml:space="preserve">Información de oficio
</t>
    </r>
    <r>
      <rPr>
        <b/>
        <sz val="10"/>
        <color indexed="8"/>
        <rFont val="Arial"/>
        <family val="2"/>
      </rPr>
      <t xml:space="preserve">Ley de acceso a la información - Art 10 Numeral 11
</t>
    </r>
    <r>
      <rPr>
        <b/>
        <sz val="12"/>
        <color indexed="8"/>
        <rFont val="Arial"/>
        <family val="2"/>
      </rPr>
      <t>INFORMACIÓN DE PROCESOS DE CONTRATACIONES</t>
    </r>
  </si>
  <si>
    <t>PAGINA     :</t>
  </si>
  <si>
    <t>de</t>
  </si>
  <si>
    <t>FECHA       :</t>
  </si>
  <si>
    <t>HORA        :</t>
  </si>
  <si>
    <t>REPORTE   :</t>
  </si>
  <si>
    <t>R00812608.rpt</t>
  </si>
  <si>
    <t>EJERCICIO</t>
  </si>
  <si>
    <t>2024</t>
  </si>
  <si>
    <t>PERIODO</t>
  </si>
  <si>
    <t>marzo</t>
  </si>
  <si>
    <t>a</t>
  </si>
  <si>
    <t>ENTIDAD</t>
  </si>
  <si>
    <t>11140067</t>
  </si>
  <si>
    <t>PROCESO</t>
  </si>
  <si>
    <t>ARRENDAMIENTO DE BIENES INMUEBLES  (Art.43 inciso e)</t>
  </si>
  <si>
    <t>Gestion de Gasto</t>
  </si>
  <si>
    <t>Monto
contratado</t>
  </si>
  <si>
    <t>Descripción / Nit / Proveedor</t>
  </si>
  <si>
    <t>Renglón presupuestario</t>
  </si>
  <si>
    <t>Arrendamiento de Inmueble ubicado en 7ª Avenida 06-68 de la zona 9 de esta Ciudad Capital, para funcionamiento de oficinas del Consejo Nacional de Adopciones, período correspondiente al mes de marzo de 2024</t>
  </si>
  <si>
    <t>ARRENDAMIENTO DE EDIFICIOS Y LOCALES</t>
  </si>
  <si>
    <t>19,683.39</t>
  </si>
  <si>
    <t>34964479</t>
  </si>
  <si>
    <t>INMOBILIARIA HONEY-BEE, SOCIEDAD ANONIMA</t>
  </si>
  <si>
    <t>19,683.40</t>
  </si>
  <si>
    <t>Arrendamiento de inmueble ubicado en la 1ª Avenida A 10-15 zona 6 del Municipio de Quetzaltenango Departamento de Quetzaltenango, destinado para el funcionamiento de la Oficina Departamental de Quetzaltenango del Consejo Nacional de Adopciones, correspondiente al mes de marzo de 2024</t>
  </si>
  <si>
    <t>2,362.50</t>
  </si>
  <si>
    <t>24001120</t>
  </si>
  <si>
    <t>DE LEÓN BARRIENTOS ANA CECILIA</t>
  </si>
  <si>
    <t>TOTAL POR PROCESO</t>
  </si>
  <si>
    <t>COMPRA DE BAJA CUANTÍA (ART.43 INCISO A)</t>
  </si>
  <si>
    <t>Orden de Compra</t>
  </si>
  <si>
    <t>13</t>
  </si>
  <si>
    <t>Una (1) pantalla para Laptop Marca HP Modelo Probook 450 G5 y Un (1) Teclado en español para Laptop Marca HP Probook 450 G5.</t>
  </si>
  <si>
    <t>ACCESORIOS Y REPUESTOS EN GENERAL</t>
  </si>
  <si>
    <t>1,415.00</t>
  </si>
  <si>
    <t>55711197</t>
  </si>
  <si>
    <t>COMPAÑIA PUNTO DIGITAL SOCIEDAD ANONIMA</t>
  </si>
  <si>
    <t>14</t>
  </si>
  <si>
    <t>Servicio de mantenimiento al vehículo tipo camioneta, marca Toyota, línea Fortuner, Modelo 2020, Color Plateado metálico, con número de placas O-757BBX, propiedad del Consejo Nacional de Adopciones.</t>
  </si>
  <si>
    <t>MANTENIMIENTO Y REPARACIÓN DE MEDIOS DE TRANSPORTE</t>
  </si>
  <si>
    <t>850.00</t>
  </si>
  <si>
    <t>31502555</t>
  </si>
  <si>
    <t>GÓMEZ ARMIRA IVAN</t>
  </si>
  <si>
    <t>15</t>
  </si>
  <si>
    <t>Servicio de mantenimiento al vehículo tipo Pick Up, marca Toyota, línea Hilux, Modelo 2009, Color Beige Oscuro Metálico, con número de placas P-795DPJ, propiedad del Consejo Nacional de Adopciones.</t>
  </si>
  <si>
    <t>1,620.00</t>
  </si>
  <si>
    <t>17</t>
  </si>
  <si>
    <t>Servicio de mantenimiento al vehículo tipo camioneta, marca Daihatsu, línea Terios, Modelo 2006, Color Plateado metálico, con número de placas O-783BBT, propiedad del Consejo Nacional de Adopciones</t>
  </si>
  <si>
    <t>1,815.00</t>
  </si>
  <si>
    <t>19</t>
  </si>
  <si>
    <t>Servicio de reparación al vehículo tipo Pick up, marca Toyota, línea Hilux, Modelo 2009, Color Beige Metálico, con número de placas P-795DPJ, propiedad del Consejo Nacional de Adopciones.</t>
  </si>
  <si>
    <t>3,085.00</t>
  </si>
  <si>
    <t>20</t>
  </si>
  <si>
    <t>Un (1) cargador para computadora portátil marca HP Modelo Probook 450 G3, para uso de la Subcoordinación de Atención y Apoyo a la Familia Biológica del CNA.</t>
  </si>
  <si>
    <t>375.00</t>
  </si>
  <si>
    <t>21</t>
  </si>
  <si>
    <t>Adquisición de 127 Licencias de solución Antimalware para un año, para uso del Consejo Nacional de Adopciones.</t>
  </si>
  <si>
    <t>DERECHOS DE BIENES INTANGIBLES</t>
  </si>
  <si>
    <t>15,557.50</t>
  </si>
  <si>
    <t>6328288</t>
  </si>
  <si>
    <t>METRICA SOCIEDAD ANONIMA</t>
  </si>
  <si>
    <t>22</t>
  </si>
  <si>
    <t>23 Licencias de Suite Ofimática Microsoft 365 Apps for Business por un año, para uso del Consejo Nacional de Adopciones.</t>
  </si>
  <si>
    <t>18,114.80</t>
  </si>
  <si>
    <t>24</t>
  </si>
  <si>
    <t>Computadora portátil capacidad disco duro estado sólido 512 Gigabyte; Memoria ram 8 Gigabytes; Sistema operativo Windows 11 Pro; Tamaño de pantalla: 15.6 Pulgadas; Tipo pantalla: lps; Velocidad procesador 2.5 GigaHercio; Tarjeta gráfica de 4GB; mouse USB, Mochila; garantía mínima de 3 años.</t>
  </si>
  <si>
    <t>EQUIPO DE CÓMPUTO</t>
  </si>
  <si>
    <t>280.00</t>
  </si>
  <si>
    <t>100837697</t>
  </si>
  <si>
    <t>MAYORISTA DE TECNOLOGIA  SOCIEDAD ANONIMA</t>
  </si>
  <si>
    <t>11,000.00</t>
  </si>
  <si>
    <t>26</t>
  </si>
  <si>
    <t>Dos Computadoras Portátiles, Capacidad Disco Duro estado Sólido 256 Gigabyte; Memoria ram 8 Gigabyte; Sistema Operativo Licenciamiento Windows 10 Pro; Tamaño Pantalla 15.6 Pulgadas Tipo Led; Velocidad Procesador i5 4.6 Giga Hercio; Tarjeta Red inalámbrica; Mouse, Mochila; Garantía mínima 3 años.</t>
  </si>
  <si>
    <t>7,740.00</t>
  </si>
  <si>
    <t>27</t>
  </si>
  <si>
    <t>Útiles de Oficina y productos de librería para uso en el Consejo Nacional de Adopciones.</t>
  </si>
  <si>
    <t>PRODUCTOS DE PAPEL O CARTÓN</t>
  </si>
  <si>
    <t>36.00</t>
  </si>
  <si>
    <t>4851498</t>
  </si>
  <si>
    <t>LIBRERIA E IMPRENTA VIVIAN SOCIEDAD ANONIMA</t>
  </si>
  <si>
    <t>PRODUCTOS PLÁSTICOS, NYLON, VINIL Y P.V.C.</t>
  </si>
  <si>
    <t>55.00</t>
  </si>
  <si>
    <t>PAPEL DE ESCRITORIO</t>
  </si>
  <si>
    <t>95.00</t>
  </si>
  <si>
    <t>ÚTILES EDUCACIONALES Y CULTURALES</t>
  </si>
  <si>
    <t>325.00</t>
  </si>
  <si>
    <t>PRODUCTOS DE ARTES GRÁFICAS</t>
  </si>
  <si>
    <t>997.50</t>
  </si>
  <si>
    <t>28</t>
  </si>
  <si>
    <t>Cuatro (4) llantas; Clase: Doble propósito; Medida: 265/65 R17; Pliegos: 4 para el vehículo tipo camioneta, marca Toyota, Línea Fortuner, Modelo 2020, Color Plateado Metálico, con número de placas O-756BBX, propiedad del Consejo Nacional de Adopciones.</t>
  </si>
  <si>
    <t>LLANTAS Y NEUMÁTICOS</t>
  </si>
  <si>
    <t>466.00</t>
  </si>
  <si>
    <t>1045121</t>
  </si>
  <si>
    <t>VITATRAC SOCIEDAD ANONIMA</t>
  </si>
  <si>
    <t>29</t>
  </si>
  <si>
    <t>Productos para limpieza de equipos de cómputo para uso del área Informática del Consejo Nacional de Adopciones</t>
  </si>
  <si>
    <t>COMBUSTIBLES Y LUBRICANTES</t>
  </si>
  <si>
    <t>27.00</t>
  </si>
  <si>
    <t>4887182</t>
  </si>
  <si>
    <t>OROZCO BARRIOS DE FUENTES YESENIA LISBETH</t>
  </si>
  <si>
    <t>ELEMENTOS Y COMPUESTOS QUÍMICOS</t>
  </si>
  <si>
    <t>849.00</t>
  </si>
  <si>
    <t>OTROS PRODUCTOS QUÍMICOS Y CONEXOS</t>
  </si>
  <si>
    <t>869.00</t>
  </si>
  <si>
    <t>30</t>
  </si>
  <si>
    <t>100 Paquetes: 1 Libra; Café; Clase: Molido; Sabor: Clásico, para stock de almacén y cubrir requerimientos de conserjería del Consejo Nacional de Adopciones</t>
  </si>
  <si>
    <t>ALIMENTOS PARA PERSONAS</t>
  </si>
  <si>
    <t>2,500.00</t>
  </si>
  <si>
    <t>12482803</t>
  </si>
  <si>
    <t>JORDAN Y JORDAN NELSON LICINIO</t>
  </si>
  <si>
    <t>35</t>
  </si>
  <si>
    <t>Servicio de mantenimiento al vehículo tipo Pick Up, marca Toyota, línea Hilux, Modelo 2009, Color Plateado metálico, con número de placas P-794DPJ, propiedad del Consejo Nacional de Adopciones</t>
  </si>
  <si>
    <t>705.00</t>
  </si>
  <si>
    <t>6</t>
  </si>
  <si>
    <t>Un (1) Teclado con conexión USB, para uso del Coordinador de Comunicación Social del Consejo Nacional de Adopciones.</t>
  </si>
  <si>
    <t>70.00</t>
  </si>
  <si>
    <t>Servicio de Enlace de Internet dedicado de 71,680 kbps de velocidad Clear Channel, con disponibilidad certificada 7/24, para uso en la sede central del Consejo Nacional de Adopciones, correspondiente al mes de febrero 2024. NPG E538026243</t>
  </si>
  <si>
    <t>TELEFONÍA</t>
  </si>
  <si>
    <t>520.62</t>
  </si>
  <si>
    <t>77213408</t>
  </si>
  <si>
    <t>REDES HIBRIDAS  SOCIEDAD ANONIMA</t>
  </si>
  <si>
    <t>520.63</t>
  </si>
  <si>
    <t>Servicio de envío de correspondencia del Consejo Nacional de Adopciones, correspondiente al período del 01/02/2024 al 29/02/2024. NPG E538206152</t>
  </si>
  <si>
    <t>CORREOS Y TELÉGRAFOS</t>
  </si>
  <si>
    <t>60.00</t>
  </si>
  <si>
    <t>86534599</t>
  </si>
  <si>
    <t>DELIVERY EXPRESS, SOCIEDAD ANONIMA</t>
  </si>
  <si>
    <t>120.00</t>
  </si>
  <si>
    <t>420.00</t>
  </si>
  <si>
    <t>450.00</t>
  </si>
  <si>
    <t>Servicio de telefonía celular prestado a la Institución a través del número telefónico 53119093 y de los números telefónicos 53118191, 53116779, 53117770, 53117544, 53117331, 37657916, 37658126, 37659195, 37651224 y 37652966 durante el período comprendido del 02/02/2024 al 01/03/2024, correspondiente al mes de febrero 2024. NPG E538683023</t>
  </si>
  <si>
    <t>159.20</t>
  </si>
  <si>
    <t>9929290</t>
  </si>
  <si>
    <t>TELECOMUNICACIONES DE GUATEMALA  SOCIEDAD ANONIMA</t>
  </si>
  <si>
    <t>477.60</t>
  </si>
  <si>
    <t>1,195.00</t>
  </si>
  <si>
    <t>COMPRA DIRECTA CON OFERTA ELECTRÓNICA (ART. 43 LCE INCISO B)</t>
  </si>
  <si>
    <t>18</t>
  </si>
  <si>
    <t>Cupones Canjeables por Combustible para uso en los vehículos propiedad del Consejo Nacional de Adopciones Monto: 60,000.00 Fecha Publicación: 23/02/2024 15:30:55</t>
  </si>
  <si>
    <t>1,500.00</t>
  </si>
  <si>
    <t>321052</t>
  </si>
  <si>
    <t>UNO GUATEMALA  SOCIEDAD ANONIMA</t>
  </si>
  <si>
    <t>3,000.00</t>
  </si>
  <si>
    <t>3,400.00</t>
  </si>
  <si>
    <t>4,600.00</t>
  </si>
  <si>
    <t>12,000.00</t>
  </si>
  <si>
    <t>Servicio de reproducción de documentos a través de 6 equipos de fotocopiadora digital para la sede central del Consejo Nacional de Adopciones., correspondiente al mes de febrero 2024</t>
  </si>
  <si>
    <t>ARRENDAMIENTO DE MÁQUINAS Y EQUIPOS DE OFICINA</t>
  </si>
  <si>
    <t>1,775.00</t>
  </si>
  <si>
    <t>20514123</t>
  </si>
  <si>
    <t>VEGA VILLATORO EDELSO JAVIER</t>
  </si>
  <si>
    <t>NO APLICA LEY DE CONTRATACIONES DEL ESTADO</t>
  </si>
  <si>
    <t>Pago Cuota Patronal correspondiente al mes de febrero de 2024, según recibo Código DR-182-1-4604230</t>
  </si>
  <si>
    <t>APORTE PATRONAL AL IGSS</t>
  </si>
  <si>
    <t>640.20</t>
  </si>
  <si>
    <t>2342855</t>
  </si>
  <si>
    <t>INSTITUTO GUATEMALTECO DE SEGURIDAD SOCIAL</t>
  </si>
  <si>
    <t>1,427.11</t>
  </si>
  <si>
    <t>2,667.50</t>
  </si>
  <si>
    <t>2,854.23</t>
  </si>
  <si>
    <t>3,974.58</t>
  </si>
  <si>
    <t>4,641.45</t>
  </si>
  <si>
    <t>7,602.38</t>
  </si>
  <si>
    <t>8,092.64</t>
  </si>
  <si>
    <t>12,094.81</t>
  </si>
  <si>
    <t>12,792.42</t>
  </si>
  <si>
    <t>15,684.80</t>
  </si>
  <si>
    <t>21,086.50</t>
  </si>
  <si>
    <t>Pago por servicios de fiscalización correspondiente al mes de marzo de 2024. según Decreto 49-96</t>
  </si>
  <si>
    <t>SERVICIOS GUBERNAMENTALES DE FISCALIZACIÓN</t>
  </si>
  <si>
    <t>4,479.16</t>
  </si>
  <si>
    <t>637672K</t>
  </si>
  <si>
    <t>CONTRALORIA GENERAL DE CUENTAS</t>
  </si>
  <si>
    <t>PROCEDIMIENTOS REGULADOS POR EL ARTÍCULO 44 LCE (CASOS DE EXCEPCIÓN)</t>
  </si>
  <si>
    <t>Servicio de energía eléctrica suministrado a las instalaciones que ocupa la sede del Consejo Nacional de Adopciones durante el período comprendido del 06/02/2024 AL 07/03/2024. NPG E538464623</t>
  </si>
  <si>
    <t>ENERGÍA ELÉCTRICA</t>
  </si>
  <si>
    <t>1,503.76</t>
  </si>
  <si>
    <t>326445</t>
  </si>
  <si>
    <t>EMPRESA ELECTRICA DE GUATEMALA SOCIEDAD ANONIMA</t>
  </si>
  <si>
    <t>1,503.77</t>
  </si>
  <si>
    <t>Servicio de telefonía fija prestado a la institución a través del número telefónico 2415 1600, facturado al 01/03/2024, correspondiente al mes de febrero 2024. NPG E538587628</t>
  </si>
  <si>
    <t>525.82</t>
  </si>
  <si>
    <t>525.83</t>
  </si>
  <si>
    <t>TOTAL POR ENTIDAD</t>
  </si>
  <si>
    <t xml:space="preserve">Ley de Acceso a la Información Pública Decreto 57-2008 </t>
  </si>
  <si>
    <t>CONSEJO NACIONAL DE ADOPCIONES</t>
  </si>
  <si>
    <t>COORDINACIÓN DE ADMINISTRACIÓN FINANCIERA</t>
  </si>
  <si>
    <t>COMPRAS</t>
  </si>
  <si>
    <t>LEY DE ACCESO A LA INFORMACIÓN PÚBLICA</t>
  </si>
  <si>
    <t>ARTÍCULO 10, NUMERAL 11 y 22</t>
  </si>
  <si>
    <t xml:space="preserve">INFORMACIÓN COMPLEMENTARIA DE PROCESOS DE CONTRATACIONES Y COMPRAS DIRECTAS. </t>
  </si>
  <si>
    <t>MES DE MARZO 2024.</t>
  </si>
  <si>
    <t>Nº</t>
  </si>
  <si>
    <t>Documento de Respaldo</t>
  </si>
  <si>
    <t xml:space="preserve">Fecha del Documento </t>
  </si>
  <si>
    <t>NIT</t>
  </si>
  <si>
    <t>Nombre</t>
  </si>
  <si>
    <t>Descripción del Bien o Servicio Adquirido</t>
  </si>
  <si>
    <t>Monto</t>
  </si>
  <si>
    <t>7AB8C490 - 1533300166</t>
  </si>
  <si>
    <t>DISTRIBUIDORA JALAPEÑA, S.A.</t>
  </si>
  <si>
    <t>COMPRA DE AGUA PURIFICADA.</t>
  </si>
  <si>
    <t>A401C494 - 2276872081</t>
  </si>
  <si>
    <t>576937K</t>
  </si>
  <si>
    <t xml:space="preserve">	PROYECTOS EMPRESARIALES SOCIEDAD ANONIMA</t>
  </si>
  <si>
    <t>F941675E -3478668378</t>
  </si>
  <si>
    <t>COMPAÑIA PUNTO DIGITAL, SOCIEDAD ANONIMA</t>
  </si>
  <si>
    <t>COMPRA DE 2 COMPUTADORAS PORTATILES</t>
  </si>
  <si>
    <t>7F498118-3560785194</t>
  </si>
  <si>
    <t>LIBRERIA E IMPRENTA VIVIAN S.A.</t>
  </si>
  <si>
    <t>COMPRA DE UTILES DE OFICINA Y PRODUCTOS DE LIBRERÍA</t>
  </si>
  <si>
    <t>8FD7D49B -3614658167</t>
  </si>
  <si>
    <t xml:space="preserve">55711197	</t>
  </si>
  <si>
    <t xml:space="preserve">	COMPAÑIA PUNTO DIGITAL, S.A.</t>
  </si>
  <si>
    <t>2C591967-1071858013</t>
  </si>
  <si>
    <t xml:space="preserve">	METRICA SOCIEDAD ANONIMA</t>
  </si>
  <si>
    <t>BC86CB63 -659768261</t>
  </si>
  <si>
    <t xml:space="preserve">9241BFB9 - 122241254	</t>
  </si>
  <si>
    <t xml:space="preserve">	MAYORISTA DE TECNOLOGIA, SOCIEDAD ANONIMA</t>
  </si>
  <si>
    <t>87E88306 -3183756383</t>
  </si>
  <si>
    <t xml:space="preserve">COMPAÑIA PUNTO DIGITAL, SOCIEDAD ANONIMA	</t>
  </si>
  <si>
    <t xml:space="preserve">D540A795-710951193 </t>
  </si>
  <si>
    <t>UNO GUATEMALA, SOCIEDAD ANONIMA</t>
  </si>
  <si>
    <t xml:space="preserve">2BC1BF7A - 1305559793	</t>
  </si>
  <si>
    <t>B9EFF47B-1492600677</t>
  </si>
  <si>
    <t>9C16D7B6-4100737377</t>
  </si>
  <si>
    <t>53A7F70A-2282310905</t>
  </si>
  <si>
    <t>0F0665B0-3054128054</t>
  </si>
  <si>
    <t>A38C6C80 -934167890</t>
  </si>
  <si>
    <t>8E01BDC6-509102685</t>
  </si>
  <si>
    <t xml:space="preserve">A7ED5F42 - 520963330	</t>
  </si>
  <si>
    <t>JORDAN,Y JORDAN, NELSON,LICINIO</t>
  </si>
  <si>
    <t>CC42C05C-2495168630</t>
  </si>
  <si>
    <t>VEGA VILLATORO, EDELSO JAVIER</t>
  </si>
  <si>
    <t>SERVICIO DE FOTOCOPIADORAS</t>
  </si>
  <si>
    <t xml:space="preserve">A62EDA99-1464287677 </t>
  </si>
  <si>
    <t>INMOBILIARIA
HONEY-BEE S.A.</t>
  </si>
  <si>
    <t>ARRENDAMIENTO DE INMUEBLE OFICINAS CENTRALES ZONA 9, GUATEMALA.</t>
  </si>
  <si>
    <t>A0B8DA03-3998961067</t>
  </si>
  <si>
    <t>DE LEÓN BARRIENTOS
ANA CECILIA</t>
  </si>
  <si>
    <t>ARRENDAMIENTO DE SEDE EN QUETZALTENANGO</t>
  </si>
  <si>
    <t>1C93D608 - 2397257959</t>
  </si>
  <si>
    <t>EMPRESA ELECTRICA DE
GUATEMALA S.A.</t>
  </si>
  <si>
    <t xml:space="preserve">SERVICIO DE ENERGIA ELECTRICA </t>
  </si>
  <si>
    <t>674CD541 - 718620032</t>
  </si>
  <si>
    <t>CB6407AA - 2905950926</t>
  </si>
  <si>
    <t>554CF96F - 1967343513</t>
  </si>
  <si>
    <t>D0BAFD93 - 1745241194</t>
  </si>
  <si>
    <t>3E21D13C - 37898390</t>
  </si>
  <si>
    <t>1EB71360 - 200818989</t>
  </si>
  <si>
    <t>1433ED9F - 3967897557</t>
  </si>
  <si>
    <t>9F9E0287 - 3729736897</t>
  </si>
  <si>
    <t>477B4207 - 1130119865</t>
  </si>
  <si>
    <t>TELECOMUNICACIONES DE GUATEMALA S.A.</t>
  </si>
  <si>
    <t>SERVICIO DE TELEFONIA FIJA</t>
  </si>
  <si>
    <t>BBB7E39F - 765283076</t>
  </si>
  <si>
    <t>REDES HIBRIDAS, SOCIEDAD ANONIMA</t>
  </si>
  <si>
    <t>SERVICIO DE ENLACE DE INTERNET SEDE CENTRAL</t>
  </si>
  <si>
    <t xml:space="preserve">CF81D8A9 - 926960115	</t>
  </si>
  <si>
    <t>TELECOMUNICACIONES DE GUATEMALA, SOCIEDAD ANONIMA</t>
  </si>
  <si>
    <t xml:space="preserve">SERVICIO DE TELEFONIA CELULAR </t>
  </si>
  <si>
    <t>95C388BC - 4285284834</t>
  </si>
  <si>
    <t>D379DE61 - 2521973686</t>
  </si>
  <si>
    <t>CARGO EXPRESO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</si>
</sst>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h\:mm\.ss\ "/>
    <numFmt numFmtId="165" formatCode="_-&quot;Q&quot;* #,##0.00_-;\-&quot;Q&quot;* #,##0.00_-;_-&quot;Q&quot;* &quot;-&quot;??_-;_-@_-"/>
  </numFmts>
  <fonts count="18" x14ac:knownFonts="1">
    <font>
      <sz val="10"/>
      <color indexed="8"/>
      <name val="ARIAL"/>
      <charset val="1"/>
    </font>
    <font>
      <sz val="11"/>
      <color theme="1"/>
      <name val="Aptos Narrow"/>
      <family val="2"/>
      <scheme val="minor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8"/>
      <name val="Times New Roman"/>
      <family val="1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11"/>
      <color theme="1"/>
      <name val="Aptos Narrow"/>
      <family val="2"/>
      <scheme val="minor"/>
    </font>
    <font>
      <b/>
      <sz val="12"/>
      <name val="Century Gothic"/>
      <family val="2"/>
    </font>
    <font>
      <sz val="12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top"/>
    </xf>
    <xf numFmtId="0" fontId="1" fillId="0" borderId="0"/>
    <xf numFmtId="43" fontId="1" fillId="0" borderId="0" applyFont="0" applyFill="0" applyBorder="0" applyAlignment="0" applyProtection="0"/>
  </cellStyleXfs>
  <cellXfs count="66">
    <xf numFmtId="0" fontId="0" fillId="0" borderId="0" xfId="0">
      <alignment vertical="top"/>
    </xf>
    <xf numFmtId="3" fontId="6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center" vertical="top" wrapText="1" readingOrder="1"/>
    </xf>
    <xf numFmtId="0" fontId="7" fillId="0" borderId="0" xfId="0" applyFont="1" applyAlignment="1">
      <alignment horizontal="left" vertical="top" wrapText="1" readingOrder="1"/>
    </xf>
    <xf numFmtId="1" fontId="8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left" vertical="top" wrapText="1" readingOrder="1"/>
    </xf>
    <xf numFmtId="4" fontId="7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center" vertical="top" wrapText="1" readingOrder="1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 readingOrder="1"/>
    </xf>
    <xf numFmtId="0" fontId="5" fillId="0" borderId="0" xfId="0" applyFont="1" applyAlignment="1">
      <alignment horizontal="left" vertical="top"/>
    </xf>
    <xf numFmtId="0" fontId="9" fillId="0" borderId="0" xfId="0" applyFont="1" applyAlignment="1">
      <alignment horizontal="right" vertical="top"/>
    </xf>
    <xf numFmtId="0" fontId="8" fillId="0" borderId="0" xfId="0" applyFont="1" applyAlignment="1">
      <alignment horizontal="justify" vertical="top" wrapText="1" readingOrder="1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8" fillId="0" borderId="0" xfId="0" applyFont="1" applyAlignment="1">
      <alignment horizontal="left" vertical="top" wrapText="1" readingOrder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justify" vertical="top" wrapText="1"/>
    </xf>
    <xf numFmtId="0" fontId="7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left" vertical="top" wrapText="1" readingOrder="1"/>
    </xf>
    <xf numFmtId="3" fontId="6" fillId="0" borderId="0" xfId="0" applyNumberFormat="1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12" fillId="0" borderId="0" xfId="1" applyFont="1" applyAlignment="1">
      <alignment horizontal="center"/>
    </xf>
    <xf numFmtId="1" fontId="13" fillId="0" borderId="0" xfId="2" applyNumberFormat="1" applyFont="1" applyFill="1"/>
    <xf numFmtId="0" fontId="13" fillId="0" borderId="0" xfId="1" applyFont="1"/>
    <xf numFmtId="0" fontId="13" fillId="0" borderId="0" xfId="1" applyFont="1" applyAlignment="1">
      <alignment horizontal="center" wrapText="1"/>
    </xf>
    <xf numFmtId="0" fontId="13" fillId="0" borderId="0" xfId="1" applyFont="1" applyAlignment="1">
      <alignment wrapText="1"/>
    </xf>
    <xf numFmtId="0" fontId="14" fillId="0" borderId="0" xfId="1" applyFont="1" applyAlignment="1">
      <alignment horizontal="center"/>
    </xf>
    <xf numFmtId="1" fontId="15" fillId="0" borderId="0" xfId="2" applyNumberFormat="1" applyFont="1" applyFill="1"/>
    <xf numFmtId="0" fontId="15" fillId="0" borderId="0" xfId="1" applyFont="1"/>
    <xf numFmtId="0" fontId="14" fillId="0" borderId="0" xfId="1" applyFont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43" fontId="11" fillId="0" borderId="1" xfId="2" applyFont="1" applyFill="1" applyBorder="1" applyAlignment="1">
      <alignment horizontal="center" vertical="center" wrapText="1"/>
    </xf>
    <xf numFmtId="1" fontId="0" fillId="0" borderId="0" xfId="2" applyNumberFormat="1" applyFont="1" applyFill="1"/>
    <xf numFmtId="0" fontId="1" fillId="0" borderId="0" xfId="1"/>
    <xf numFmtId="0" fontId="16" fillId="0" borderId="2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14" fontId="17" fillId="0" borderId="2" xfId="1" applyNumberFormat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165" fontId="17" fillId="0" borderId="3" xfId="1" applyNumberFormat="1" applyFont="1" applyBorder="1" applyAlignment="1">
      <alignment vertical="center"/>
    </xf>
    <xf numFmtId="0" fontId="17" fillId="0" borderId="3" xfId="1" applyFont="1" applyBorder="1" applyAlignment="1">
      <alignment horizontal="center" vertical="center" wrapText="1"/>
    </xf>
    <xf numFmtId="14" fontId="17" fillId="0" borderId="3" xfId="1" applyNumberFormat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14" fontId="17" fillId="0" borderId="3" xfId="1" applyNumberFormat="1" applyFont="1" applyBorder="1" applyAlignment="1">
      <alignment horizontal="center" vertical="center" wrapText="1"/>
    </xf>
    <xf numFmtId="1" fontId="17" fillId="0" borderId="3" xfId="1" applyNumberFormat="1" applyFont="1" applyBorder="1" applyAlignment="1">
      <alignment horizontal="center" vertical="center"/>
    </xf>
    <xf numFmtId="11" fontId="17" fillId="0" borderId="4" xfId="1" applyNumberFormat="1" applyFont="1" applyBorder="1" applyAlignment="1">
      <alignment horizontal="center" vertical="center" wrapText="1"/>
    </xf>
    <xf numFmtId="14" fontId="17" fillId="0" borderId="4" xfId="1" applyNumberFormat="1" applyFont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 wrapText="1"/>
    </xf>
    <xf numFmtId="165" fontId="17" fillId="0" borderId="4" xfId="1" applyNumberFormat="1" applyFont="1" applyBorder="1" applyAlignment="1">
      <alignment vertical="center"/>
    </xf>
    <xf numFmtId="1" fontId="17" fillId="0" borderId="4" xfId="1" applyNumberFormat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165" fontId="11" fillId="0" borderId="1" xfId="1" applyNumberFormat="1" applyFont="1" applyBorder="1" applyAlignment="1">
      <alignment vertical="center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wrapText="1"/>
    </xf>
    <xf numFmtId="0" fontId="1" fillId="0" borderId="0" xfId="1" applyAlignment="1">
      <alignment horizontal="center" wrapText="1"/>
    </xf>
    <xf numFmtId="43" fontId="0" fillId="0" borderId="0" xfId="2" applyFont="1" applyFill="1" applyAlignment="1">
      <alignment wrapText="1"/>
    </xf>
  </cellXfs>
  <cellStyles count="3">
    <cellStyle name="Millares 2" xfId="2" xr:uid="{7B6303F2-D3A5-42A2-888D-E87D01FFDA17}"/>
    <cellStyle name="Normal" xfId="0" builtinId="0"/>
    <cellStyle name="Normal 2" xfId="1" xr:uid="{2BCAEC25-248E-45FA-9BBA-2795C74D795F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485775</xdr:colOff>
      <xdr:row>4</xdr:row>
      <xdr:rowOff>0</xdr:rowOff>
    </xdr:to>
    <xdr:pic>
      <xdr:nvPicPr>
        <xdr:cNvPr id="2" name="Imagen 1" descr="Logo Fin_0.tmp">
          <a:extLst>
            <a:ext uri="{FF2B5EF4-FFF2-40B4-BE49-F238E27FC236}">
              <a16:creationId xmlns:a16="http://schemas.microsoft.com/office/drawing/2014/main" id="{144D0D23-BB8F-4E10-9F00-83697B39B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autoPageBreaks="0"/>
  </sheetPr>
  <dimension ref="B1:AK408"/>
  <sheetViews>
    <sheetView showGridLines="0" tabSelected="1" workbookViewId="0"/>
  </sheetViews>
  <sheetFormatPr baseColWidth="10" defaultRowHeight="12.75" customHeight="1" x14ac:dyDescent="0.2"/>
  <cols>
    <col min="1" max="1" width="2" customWidth="1"/>
    <col min="2" max="2" width="4.42578125" customWidth="1"/>
    <col min="3" max="3" width="1.140625" customWidth="1"/>
    <col min="4" max="4" width="5.140625" customWidth="1"/>
    <col min="5" max="5" width="1.5703125" customWidth="1"/>
    <col min="6" max="7" width="1.140625" customWidth="1"/>
    <col min="8" max="8" width="2.42578125" customWidth="1"/>
    <col min="9" max="9" width="1" customWidth="1"/>
    <col min="10" max="10" width="3" customWidth="1"/>
    <col min="11" max="11" width="2.28515625" customWidth="1"/>
    <col min="12" max="12" width="1.140625" customWidth="1"/>
    <col min="13" max="13" width="2.28515625" customWidth="1"/>
    <col min="14" max="14" width="5.7109375" customWidth="1"/>
    <col min="15" max="15" width="6.42578125" customWidth="1"/>
    <col min="16" max="16" width="4" customWidth="1"/>
    <col min="17" max="17" width="1" customWidth="1"/>
    <col min="18" max="18" width="26" customWidth="1"/>
    <col min="19" max="19" width="7.140625" customWidth="1"/>
    <col min="20" max="20" width="3.42578125" customWidth="1"/>
    <col min="21" max="21" width="2.28515625" customWidth="1"/>
    <col min="22" max="22" width="3.85546875" customWidth="1"/>
    <col min="23" max="23" width="2.7109375" customWidth="1"/>
    <col min="24" max="24" width="13" customWidth="1"/>
    <col min="25" max="25" width="11.28515625" customWidth="1"/>
    <col min="26" max="26" width="5.7109375" customWidth="1"/>
    <col min="27" max="28" width="1.7109375" customWidth="1"/>
    <col min="29" max="30" width="1.140625" customWidth="1"/>
    <col min="31" max="31" width="2.28515625" customWidth="1"/>
    <col min="32" max="33" width="1.140625" customWidth="1"/>
    <col min="34" max="34" width="3.140625" customWidth="1"/>
    <col min="35" max="35" width="1.42578125" customWidth="1"/>
    <col min="36" max="36" width="3.42578125" customWidth="1"/>
    <col min="37" max="37" width="1.140625" customWidth="1"/>
    <col min="38" max="256" width="6.85546875" customWidth="1"/>
  </cols>
  <sheetData>
    <row r="1" spans="2:37" ht="12" customHeight="1" x14ac:dyDescent="0.2"/>
    <row r="2" spans="2:37" ht="6.75" customHeight="1" x14ac:dyDescent="0.2">
      <c r="G2" s="22" t="s">
        <v>0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spans="2:37" ht="13.5" customHeight="1" x14ac:dyDescent="0.2"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Z3" s="23" t="s">
        <v>1</v>
      </c>
      <c r="AA3" s="23"/>
      <c r="AB3" s="23"/>
      <c r="AC3" s="23"/>
      <c r="AE3" s="24">
        <v>1</v>
      </c>
      <c r="AF3" s="24"/>
      <c r="AH3" s="2" t="s">
        <v>2</v>
      </c>
      <c r="AJ3" s="1">
        <v>10</v>
      </c>
    </row>
    <row r="4" spans="2:37" ht="7.5" customHeight="1" x14ac:dyDescent="0.2"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Z4" s="23" t="s">
        <v>3</v>
      </c>
      <c r="AA4" s="23"/>
      <c r="AB4" s="23"/>
      <c r="AC4" s="23"/>
      <c r="AE4" s="25">
        <v>45385</v>
      </c>
      <c r="AF4" s="25"/>
      <c r="AG4" s="25"/>
      <c r="AH4" s="25"/>
      <c r="AI4" s="25"/>
      <c r="AJ4" s="25"/>
    </row>
    <row r="5" spans="2:37" ht="6" customHeight="1" x14ac:dyDescent="0.2"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Z5" s="23"/>
      <c r="AA5" s="23"/>
      <c r="AB5" s="23"/>
      <c r="AC5" s="23"/>
      <c r="AE5" s="25"/>
      <c r="AF5" s="25"/>
      <c r="AG5" s="25"/>
      <c r="AH5" s="25"/>
      <c r="AI5" s="25"/>
      <c r="AJ5" s="25"/>
    </row>
    <row r="6" spans="2:37" ht="7.5" customHeight="1" x14ac:dyDescent="0.2"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Z6" s="23" t="s">
        <v>4</v>
      </c>
      <c r="AA6" s="23"/>
      <c r="AB6" s="23"/>
      <c r="AC6" s="23"/>
      <c r="AE6" s="26">
        <v>0.35245370370370371</v>
      </c>
      <c r="AF6" s="26"/>
      <c r="AG6" s="26"/>
      <c r="AH6" s="26"/>
      <c r="AI6" s="26"/>
      <c r="AJ6" s="26"/>
    </row>
    <row r="7" spans="2:37" ht="6" customHeight="1" x14ac:dyDescent="0.2"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Z7" s="23"/>
      <c r="AA7" s="23"/>
      <c r="AB7" s="23"/>
      <c r="AC7" s="23"/>
      <c r="AE7" s="26"/>
      <c r="AF7" s="26"/>
      <c r="AG7" s="26"/>
      <c r="AH7" s="26"/>
      <c r="AI7" s="26"/>
      <c r="AJ7" s="26"/>
    </row>
    <row r="8" spans="2:37" ht="13.5" customHeight="1" x14ac:dyDescent="0.2"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Z8" s="23" t="s">
        <v>5</v>
      </c>
      <c r="AA8" s="23"/>
      <c r="AB8" s="23"/>
      <c r="AC8" s="23"/>
      <c r="AE8" s="27" t="s">
        <v>6</v>
      </c>
      <c r="AF8" s="27"/>
      <c r="AG8" s="27"/>
      <c r="AH8" s="27"/>
      <c r="AI8" s="27"/>
      <c r="AJ8" s="27"/>
    </row>
    <row r="9" spans="2:37" ht="6.75" customHeight="1" x14ac:dyDescent="0.2"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2:37" ht="6.75" customHeight="1" x14ac:dyDescent="0.2"/>
    <row r="11" spans="2:37" x14ac:dyDescent="0.2">
      <c r="B11" s="5" t="s">
        <v>7</v>
      </c>
      <c r="C11" s="5"/>
      <c r="D11" s="5"/>
      <c r="H11" s="21" t="s">
        <v>8</v>
      </c>
      <c r="I11" s="21"/>
      <c r="J11" s="21"/>
      <c r="K11" s="21"/>
      <c r="L11" s="21"/>
      <c r="M11" s="21"/>
      <c r="N11" s="21"/>
      <c r="O11" s="21"/>
    </row>
    <row r="12" spans="2:37" x14ac:dyDescent="0.2">
      <c r="B12" s="5" t="s">
        <v>9</v>
      </c>
      <c r="C12" s="5"/>
      <c r="D12" s="5"/>
      <c r="H12" s="21" t="s">
        <v>10</v>
      </c>
      <c r="I12" s="21"/>
      <c r="J12" s="21"/>
      <c r="K12" s="21"/>
      <c r="L12" s="21"/>
      <c r="M12" s="3" t="s">
        <v>11</v>
      </c>
      <c r="N12" s="21" t="s">
        <v>10</v>
      </c>
      <c r="O12" s="21"/>
      <c r="P12" s="21"/>
      <c r="Q12" s="21"/>
    </row>
    <row r="13" spans="2:37" ht="6.75" customHeight="1" x14ac:dyDescent="0.2"/>
    <row r="14" spans="2:37" ht="14.25" customHeight="1" x14ac:dyDescent="0.2">
      <c r="B14" s="11" t="s">
        <v>12</v>
      </c>
      <c r="C14" s="11"/>
      <c r="D14" s="11"/>
      <c r="J14" s="12" t="s">
        <v>13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2:37" ht="6" customHeight="1" x14ac:dyDescent="0.2"/>
    <row r="16" spans="2:37" x14ac:dyDescent="0.2">
      <c r="C16" s="5" t="s">
        <v>14</v>
      </c>
      <c r="D16" s="5"/>
      <c r="E16" s="5"/>
      <c r="F16" s="5"/>
      <c r="G16" s="5"/>
      <c r="H16" s="5"/>
      <c r="J16" s="15" t="s">
        <v>15</v>
      </c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</row>
    <row r="17" spans="2:36" ht="6.75" customHeight="1" x14ac:dyDescent="0.2">
      <c r="B17" s="16" t="s">
        <v>16</v>
      </c>
      <c r="C17" s="16"/>
      <c r="D17" s="16"/>
      <c r="E17" s="16"/>
      <c r="AD17" s="16" t="s">
        <v>17</v>
      </c>
      <c r="AE17" s="16"/>
      <c r="AF17" s="16"/>
      <c r="AG17" s="16"/>
      <c r="AH17" s="16"/>
      <c r="AI17" s="16"/>
      <c r="AJ17" s="16"/>
    </row>
    <row r="18" spans="2:36" ht="6" customHeight="1" x14ac:dyDescent="0.2">
      <c r="B18" s="16"/>
      <c r="C18" s="16"/>
      <c r="D18" s="16"/>
      <c r="E18" s="16"/>
      <c r="H18" s="17" t="s">
        <v>18</v>
      </c>
      <c r="I18" s="17"/>
      <c r="J18" s="17"/>
      <c r="K18" s="17"/>
      <c r="L18" s="17"/>
      <c r="M18" s="17"/>
      <c r="N18" s="17"/>
      <c r="O18" s="17"/>
      <c r="P18" s="17"/>
      <c r="Q18" s="17"/>
      <c r="R18" s="17"/>
      <c r="U18" s="17" t="s">
        <v>19</v>
      </c>
      <c r="V18" s="17"/>
      <c r="W18" s="17"/>
      <c r="X18" s="17"/>
      <c r="Y18" s="17"/>
      <c r="Z18" s="17"/>
      <c r="AD18" s="16"/>
      <c r="AE18" s="16"/>
      <c r="AF18" s="16"/>
      <c r="AG18" s="16"/>
      <c r="AH18" s="16"/>
      <c r="AI18" s="16"/>
      <c r="AJ18" s="16"/>
    </row>
    <row r="19" spans="2:36" ht="7.5" customHeight="1" x14ac:dyDescent="0.2">
      <c r="B19" s="16"/>
      <c r="C19" s="16"/>
      <c r="D19" s="16"/>
      <c r="E19" s="16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U19" s="17"/>
      <c r="V19" s="17"/>
      <c r="W19" s="17"/>
      <c r="X19" s="17"/>
      <c r="Y19" s="17"/>
      <c r="Z19" s="17"/>
      <c r="AD19" s="16"/>
      <c r="AE19" s="16"/>
      <c r="AF19" s="16"/>
      <c r="AG19" s="16"/>
      <c r="AH19" s="16"/>
      <c r="AI19" s="16"/>
      <c r="AJ19" s="16"/>
    </row>
    <row r="20" spans="2:36" ht="6.75" customHeight="1" x14ac:dyDescent="0.2">
      <c r="B20" s="16"/>
      <c r="C20" s="16"/>
      <c r="D20" s="16"/>
      <c r="E20" s="16"/>
      <c r="AD20" s="16"/>
      <c r="AE20" s="16"/>
      <c r="AF20" s="16"/>
      <c r="AG20" s="16"/>
      <c r="AH20" s="16"/>
      <c r="AI20" s="16"/>
      <c r="AJ20" s="16"/>
    </row>
    <row r="21" spans="2:36" x14ac:dyDescent="0.2">
      <c r="F21" s="14" t="s">
        <v>20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V21" s="4">
        <v>151</v>
      </c>
      <c r="X21" s="10" t="s">
        <v>21</v>
      </c>
      <c r="Y21" s="10"/>
      <c r="Z21" s="10"/>
      <c r="AA21" s="10"/>
      <c r="AF21" s="13" t="s">
        <v>22</v>
      </c>
      <c r="AG21" s="13"/>
      <c r="AH21" s="13"/>
      <c r="AI21" s="13"/>
      <c r="AJ21" s="13"/>
    </row>
    <row r="22" spans="2:36" ht="11.25" customHeight="1" x14ac:dyDescent="0.2"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</row>
    <row r="23" spans="2:36" ht="12" customHeight="1" x14ac:dyDescent="0.2"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</row>
    <row r="24" spans="2:36" x14ac:dyDescent="0.2">
      <c r="F24" s="8" t="s">
        <v>23</v>
      </c>
      <c r="G24" s="8"/>
      <c r="H24" s="8"/>
      <c r="I24" s="8"/>
      <c r="J24" s="8"/>
      <c r="L24" s="9" t="s">
        <v>24</v>
      </c>
      <c r="M24" s="9"/>
      <c r="N24" s="9"/>
      <c r="O24" s="9"/>
      <c r="P24" s="9"/>
      <c r="Q24" s="9"/>
      <c r="R24" s="9"/>
      <c r="S24" s="9"/>
      <c r="T24" s="9"/>
    </row>
    <row r="25" spans="2:36" x14ac:dyDescent="0.2">
      <c r="F25" s="14" t="s">
        <v>20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V25" s="4">
        <v>151</v>
      </c>
      <c r="X25" s="10" t="s">
        <v>21</v>
      </c>
      <c r="Y25" s="10"/>
      <c r="Z25" s="10"/>
      <c r="AA25" s="10"/>
      <c r="AF25" s="13" t="s">
        <v>25</v>
      </c>
      <c r="AG25" s="13"/>
      <c r="AH25" s="13"/>
      <c r="AI25" s="13"/>
      <c r="AJ25" s="13"/>
    </row>
    <row r="26" spans="2:36" ht="11.25" customHeight="1" x14ac:dyDescent="0.2"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</row>
    <row r="27" spans="2:36" ht="12" customHeight="1" x14ac:dyDescent="0.2"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</row>
    <row r="28" spans="2:36" x14ac:dyDescent="0.2">
      <c r="F28" s="8" t="s">
        <v>23</v>
      </c>
      <c r="G28" s="8"/>
      <c r="H28" s="8"/>
      <c r="I28" s="8"/>
      <c r="J28" s="8"/>
      <c r="L28" s="9" t="s">
        <v>24</v>
      </c>
      <c r="M28" s="9"/>
      <c r="N28" s="9"/>
      <c r="O28" s="9"/>
      <c r="P28" s="9"/>
      <c r="Q28" s="9"/>
      <c r="R28" s="9"/>
      <c r="S28" s="9"/>
      <c r="T28" s="9"/>
    </row>
    <row r="29" spans="2:36" x14ac:dyDescent="0.2">
      <c r="V29" s="4">
        <v>151</v>
      </c>
      <c r="X29" s="10" t="s">
        <v>21</v>
      </c>
      <c r="Y29" s="10"/>
      <c r="Z29" s="10"/>
      <c r="AA29" s="10"/>
    </row>
    <row r="30" spans="2:36" ht="11.25" customHeight="1" x14ac:dyDescent="0.2"/>
    <row r="31" spans="2:36" x14ac:dyDescent="0.2">
      <c r="V31" s="4">
        <v>151</v>
      </c>
      <c r="X31" s="10" t="s">
        <v>21</v>
      </c>
      <c r="Y31" s="10"/>
      <c r="Z31" s="10"/>
      <c r="AA31" s="10"/>
    </row>
    <row r="32" spans="2:36" ht="11.25" customHeight="1" x14ac:dyDescent="0.2"/>
    <row r="33" spans="2:37" x14ac:dyDescent="0.2">
      <c r="F33" s="14" t="s">
        <v>26</v>
      </c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V33" s="4">
        <v>151</v>
      </c>
      <c r="X33" s="10" t="s">
        <v>21</v>
      </c>
      <c r="Y33" s="10"/>
      <c r="Z33" s="10"/>
      <c r="AA33" s="10"/>
      <c r="AF33" s="13" t="s">
        <v>27</v>
      </c>
      <c r="AG33" s="13"/>
      <c r="AH33" s="13"/>
      <c r="AI33" s="13"/>
      <c r="AJ33" s="13"/>
    </row>
    <row r="34" spans="2:37" ht="11.25" customHeight="1" x14ac:dyDescent="0.2"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</row>
    <row r="35" spans="2:37" ht="12" customHeight="1" x14ac:dyDescent="0.2"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</row>
    <row r="36" spans="2:37" ht="12" customHeight="1" x14ac:dyDescent="0.2"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</row>
    <row r="37" spans="2:37" x14ac:dyDescent="0.2">
      <c r="F37" s="8" t="s">
        <v>28</v>
      </c>
      <c r="G37" s="8"/>
      <c r="H37" s="8"/>
      <c r="I37" s="8"/>
      <c r="J37" s="8"/>
      <c r="L37" s="9" t="s">
        <v>29</v>
      </c>
      <c r="M37" s="9"/>
      <c r="N37" s="9"/>
      <c r="O37" s="9"/>
      <c r="P37" s="9"/>
      <c r="Q37" s="9"/>
      <c r="R37" s="9"/>
      <c r="S37" s="9"/>
      <c r="T37" s="9"/>
    </row>
    <row r="38" spans="2:37" x14ac:dyDescent="0.2">
      <c r="V38" s="4">
        <v>151</v>
      </c>
      <c r="X38" s="10" t="s">
        <v>21</v>
      </c>
      <c r="Y38" s="10"/>
      <c r="Z38" s="10"/>
      <c r="AA38" s="10"/>
    </row>
    <row r="39" spans="2:37" ht="11.25" customHeight="1" x14ac:dyDescent="0.2"/>
    <row r="40" spans="2:37" ht="11.25" customHeight="1" x14ac:dyDescent="0.2"/>
    <row r="41" spans="2:37" x14ac:dyDescent="0.2">
      <c r="D41" s="5" t="s">
        <v>30</v>
      </c>
      <c r="E41" s="5"/>
      <c r="F41" s="5"/>
      <c r="G41" s="5"/>
      <c r="H41" s="5"/>
      <c r="I41" s="5"/>
      <c r="J41" s="5"/>
      <c r="K41" s="5"/>
      <c r="L41" s="5"/>
      <c r="M41" s="5"/>
      <c r="N41" s="5"/>
      <c r="AC41" s="6">
        <v>22045.89</v>
      </c>
      <c r="AD41" s="6"/>
      <c r="AE41" s="6"/>
      <c r="AF41" s="6"/>
      <c r="AG41" s="6"/>
      <c r="AH41" s="6"/>
      <c r="AI41" s="6"/>
      <c r="AJ41" s="6"/>
      <c r="AK41" s="6"/>
    </row>
    <row r="42" spans="2:37" ht="21" customHeight="1" x14ac:dyDescent="0.2"/>
    <row r="43" spans="2:37" ht="30" customHeight="1" x14ac:dyDescent="0.2"/>
    <row r="44" spans="2:37" ht="6" customHeight="1" x14ac:dyDescent="0.2"/>
    <row r="45" spans="2:37" x14ac:dyDescent="0.2">
      <c r="C45" s="5" t="s">
        <v>14</v>
      </c>
      <c r="D45" s="5"/>
      <c r="E45" s="5"/>
      <c r="F45" s="5"/>
      <c r="G45" s="5"/>
      <c r="H45" s="5"/>
      <c r="J45" s="15" t="s">
        <v>31</v>
      </c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</row>
    <row r="46" spans="2:37" ht="6.75" customHeight="1" x14ac:dyDescent="0.2">
      <c r="B46" s="16" t="s">
        <v>32</v>
      </c>
      <c r="C46" s="16"/>
      <c r="D46" s="16"/>
      <c r="E46" s="16"/>
      <c r="AD46" s="16" t="s">
        <v>17</v>
      </c>
      <c r="AE46" s="16"/>
      <c r="AF46" s="16"/>
      <c r="AG46" s="16"/>
      <c r="AH46" s="16"/>
      <c r="AI46" s="16"/>
      <c r="AJ46" s="16"/>
    </row>
    <row r="47" spans="2:37" ht="6" customHeight="1" x14ac:dyDescent="0.2">
      <c r="B47" s="16"/>
      <c r="C47" s="16"/>
      <c r="D47" s="16"/>
      <c r="E47" s="16"/>
      <c r="H47" s="17" t="s">
        <v>18</v>
      </c>
      <c r="I47" s="17"/>
      <c r="J47" s="17"/>
      <c r="K47" s="17"/>
      <c r="L47" s="17"/>
      <c r="M47" s="17"/>
      <c r="N47" s="17"/>
      <c r="O47" s="17"/>
      <c r="P47" s="17"/>
      <c r="Q47" s="17"/>
      <c r="R47" s="17"/>
      <c r="U47" s="17" t="s">
        <v>19</v>
      </c>
      <c r="V47" s="17"/>
      <c r="W47" s="17"/>
      <c r="X47" s="17"/>
      <c r="Y47" s="17"/>
      <c r="Z47" s="17"/>
      <c r="AD47" s="16"/>
      <c r="AE47" s="16"/>
      <c r="AF47" s="16"/>
      <c r="AG47" s="16"/>
      <c r="AH47" s="16"/>
      <c r="AI47" s="16"/>
      <c r="AJ47" s="16"/>
    </row>
    <row r="48" spans="2:37" ht="7.5" customHeight="1" x14ac:dyDescent="0.2">
      <c r="B48" s="16"/>
      <c r="C48" s="16"/>
      <c r="D48" s="16"/>
      <c r="E48" s="16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U48" s="17"/>
      <c r="V48" s="17"/>
      <c r="W48" s="17"/>
      <c r="X48" s="17"/>
      <c r="Y48" s="17"/>
      <c r="Z48" s="17"/>
      <c r="AD48" s="16"/>
      <c r="AE48" s="16"/>
      <c r="AF48" s="16"/>
      <c r="AG48" s="16"/>
      <c r="AH48" s="16"/>
      <c r="AI48" s="16"/>
      <c r="AJ48" s="16"/>
    </row>
    <row r="49" spans="2:37" ht="6.75" customHeight="1" x14ac:dyDescent="0.2">
      <c r="B49" s="16"/>
      <c r="C49" s="16"/>
      <c r="D49" s="16"/>
      <c r="E49" s="16"/>
      <c r="AD49" s="16"/>
      <c r="AE49" s="16"/>
      <c r="AF49" s="16"/>
      <c r="AG49" s="16"/>
      <c r="AH49" s="16"/>
      <c r="AI49" s="16"/>
      <c r="AJ49" s="16"/>
    </row>
    <row r="50" spans="2:37" x14ac:dyDescent="0.2">
      <c r="B50" s="19" t="s">
        <v>33</v>
      </c>
      <c r="C50" s="19"/>
      <c r="D50" s="19"/>
      <c r="F50" s="14" t="s">
        <v>34</v>
      </c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V50" s="4">
        <v>298</v>
      </c>
      <c r="X50" s="10" t="s">
        <v>35</v>
      </c>
      <c r="Y50" s="10"/>
      <c r="Z50" s="10"/>
      <c r="AA50" s="10"/>
      <c r="AF50" s="13" t="s">
        <v>36</v>
      </c>
      <c r="AG50" s="13"/>
      <c r="AH50" s="13"/>
      <c r="AI50" s="13"/>
      <c r="AJ50" s="13"/>
    </row>
    <row r="51" spans="2:37" ht="11.25" customHeight="1" x14ac:dyDescent="0.2"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</row>
    <row r="52" spans="2:37" x14ac:dyDescent="0.2">
      <c r="F52" s="8" t="s">
        <v>37</v>
      </c>
      <c r="G52" s="8"/>
      <c r="H52" s="8"/>
      <c r="I52" s="8"/>
      <c r="J52" s="8"/>
      <c r="L52" s="9" t="s">
        <v>38</v>
      </c>
      <c r="M52" s="9"/>
      <c r="N52" s="9"/>
      <c r="O52" s="9"/>
      <c r="P52" s="9"/>
      <c r="Q52" s="9"/>
      <c r="R52" s="9"/>
      <c r="S52" s="9"/>
      <c r="T52" s="9"/>
    </row>
    <row r="53" spans="2:37" x14ac:dyDescent="0.2">
      <c r="B53" s="19" t="s">
        <v>39</v>
      </c>
      <c r="C53" s="19"/>
      <c r="D53" s="19"/>
      <c r="F53" s="14" t="s">
        <v>40</v>
      </c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V53" s="4">
        <v>165</v>
      </c>
      <c r="X53" s="18" t="s">
        <v>41</v>
      </c>
      <c r="Y53" s="18"/>
      <c r="Z53" s="18"/>
      <c r="AA53" s="18"/>
      <c r="AF53" s="13" t="s">
        <v>42</v>
      </c>
      <c r="AG53" s="13"/>
      <c r="AH53" s="13"/>
      <c r="AI53" s="13"/>
      <c r="AJ53" s="13"/>
    </row>
    <row r="54" spans="2:37" ht="11.25" customHeight="1" x14ac:dyDescent="0.2"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X54" s="18"/>
      <c r="Y54" s="18"/>
      <c r="Z54" s="18"/>
      <c r="AA54" s="18"/>
    </row>
    <row r="55" spans="2:37" ht="12" customHeight="1" x14ac:dyDescent="0.2"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</row>
    <row r="56" spans="2:37" x14ac:dyDescent="0.2">
      <c r="F56" s="8" t="s">
        <v>43</v>
      </c>
      <c r="G56" s="8"/>
      <c r="H56" s="8"/>
      <c r="I56" s="8"/>
      <c r="J56" s="8"/>
      <c r="L56" s="9" t="s">
        <v>44</v>
      </c>
      <c r="M56" s="9"/>
      <c r="N56" s="9"/>
      <c r="O56" s="9"/>
      <c r="P56" s="9"/>
      <c r="Q56" s="9"/>
      <c r="R56" s="9"/>
      <c r="S56" s="9"/>
      <c r="T56" s="9"/>
    </row>
    <row r="57" spans="2:37" ht="14.25" customHeight="1" x14ac:dyDescent="0.2">
      <c r="B57" s="11" t="s">
        <v>12</v>
      </c>
      <c r="C57" s="11"/>
      <c r="D57" s="11"/>
      <c r="J57" s="12" t="s">
        <v>13</v>
      </c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</row>
    <row r="58" spans="2:37" ht="6" customHeight="1" x14ac:dyDescent="0.2"/>
    <row r="59" spans="2:37" x14ac:dyDescent="0.2">
      <c r="C59" s="5" t="s">
        <v>14</v>
      </c>
      <c r="D59" s="5"/>
      <c r="E59" s="5"/>
      <c r="F59" s="5"/>
      <c r="G59" s="5"/>
      <c r="H59" s="5"/>
      <c r="J59" s="15" t="s">
        <v>31</v>
      </c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</row>
    <row r="60" spans="2:37" ht="6.75" customHeight="1" x14ac:dyDescent="0.2">
      <c r="B60" s="16" t="s">
        <v>32</v>
      </c>
      <c r="C60" s="16"/>
      <c r="D60" s="16"/>
      <c r="E60" s="16"/>
      <c r="AD60" s="16" t="s">
        <v>17</v>
      </c>
      <c r="AE60" s="16"/>
      <c r="AF60" s="16"/>
      <c r="AG60" s="16"/>
      <c r="AH60" s="16"/>
      <c r="AI60" s="16"/>
      <c r="AJ60" s="16"/>
    </row>
    <row r="61" spans="2:37" ht="6" customHeight="1" x14ac:dyDescent="0.2">
      <c r="B61" s="16"/>
      <c r="C61" s="16"/>
      <c r="D61" s="16"/>
      <c r="E61" s="16"/>
      <c r="H61" s="17" t="s">
        <v>18</v>
      </c>
      <c r="I61" s="17"/>
      <c r="J61" s="17"/>
      <c r="K61" s="17"/>
      <c r="L61" s="17"/>
      <c r="M61" s="17"/>
      <c r="N61" s="17"/>
      <c r="O61" s="17"/>
      <c r="P61" s="17"/>
      <c r="Q61" s="17"/>
      <c r="R61" s="17"/>
      <c r="U61" s="17" t="s">
        <v>19</v>
      </c>
      <c r="V61" s="17"/>
      <c r="W61" s="17"/>
      <c r="X61" s="17"/>
      <c r="Y61" s="17"/>
      <c r="Z61" s="17"/>
      <c r="AD61" s="16"/>
      <c r="AE61" s="16"/>
      <c r="AF61" s="16"/>
      <c r="AG61" s="16"/>
      <c r="AH61" s="16"/>
      <c r="AI61" s="16"/>
      <c r="AJ61" s="16"/>
    </row>
    <row r="62" spans="2:37" ht="7.5" customHeight="1" x14ac:dyDescent="0.2">
      <c r="B62" s="16"/>
      <c r="C62" s="16"/>
      <c r="D62" s="16"/>
      <c r="E62" s="16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U62" s="17"/>
      <c r="V62" s="17"/>
      <c r="W62" s="17"/>
      <c r="X62" s="17"/>
      <c r="Y62" s="17"/>
      <c r="Z62" s="17"/>
      <c r="AD62" s="16"/>
      <c r="AE62" s="16"/>
      <c r="AF62" s="16"/>
      <c r="AG62" s="16"/>
      <c r="AH62" s="16"/>
      <c r="AI62" s="16"/>
      <c r="AJ62" s="16"/>
    </row>
    <row r="63" spans="2:37" ht="6.75" customHeight="1" x14ac:dyDescent="0.2">
      <c r="B63" s="16"/>
      <c r="C63" s="16"/>
      <c r="D63" s="16"/>
      <c r="E63" s="16"/>
      <c r="AD63" s="16"/>
      <c r="AE63" s="16"/>
      <c r="AF63" s="16"/>
      <c r="AG63" s="16"/>
      <c r="AH63" s="16"/>
      <c r="AI63" s="16"/>
      <c r="AJ63" s="16"/>
    </row>
    <row r="64" spans="2:37" x14ac:dyDescent="0.2">
      <c r="B64" s="19" t="s">
        <v>45</v>
      </c>
      <c r="C64" s="19"/>
      <c r="D64" s="19"/>
      <c r="F64" s="14" t="s">
        <v>46</v>
      </c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V64" s="4">
        <v>165</v>
      </c>
      <c r="X64" s="18" t="s">
        <v>41</v>
      </c>
      <c r="Y64" s="18"/>
      <c r="Z64" s="18"/>
      <c r="AA64" s="18"/>
      <c r="AF64" s="13" t="s">
        <v>47</v>
      </c>
      <c r="AG64" s="13"/>
      <c r="AH64" s="13"/>
      <c r="AI64" s="13"/>
      <c r="AJ64" s="13"/>
    </row>
    <row r="65" spans="2:36" ht="11.25" customHeight="1" x14ac:dyDescent="0.2"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X65" s="18"/>
      <c r="Y65" s="18"/>
      <c r="Z65" s="18"/>
      <c r="AA65" s="18"/>
    </row>
    <row r="66" spans="2:36" ht="12" customHeight="1" x14ac:dyDescent="0.2"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</row>
    <row r="67" spans="2:36" x14ac:dyDescent="0.2">
      <c r="F67" s="8" t="s">
        <v>43</v>
      </c>
      <c r="G67" s="8"/>
      <c r="H67" s="8"/>
      <c r="I67" s="8"/>
      <c r="J67" s="8"/>
      <c r="L67" s="9" t="s">
        <v>44</v>
      </c>
      <c r="M67" s="9"/>
      <c r="N67" s="9"/>
      <c r="O67" s="9"/>
      <c r="P67" s="9"/>
      <c r="Q67" s="9"/>
      <c r="R67" s="9"/>
      <c r="S67" s="9"/>
      <c r="T67" s="9"/>
    </row>
    <row r="68" spans="2:36" x14ac:dyDescent="0.2">
      <c r="B68" s="19" t="s">
        <v>48</v>
      </c>
      <c r="C68" s="19"/>
      <c r="D68" s="19"/>
      <c r="F68" s="14" t="s">
        <v>49</v>
      </c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V68" s="4">
        <v>165</v>
      </c>
      <c r="X68" s="18" t="s">
        <v>41</v>
      </c>
      <c r="Y68" s="18"/>
      <c r="Z68" s="18"/>
      <c r="AA68" s="18"/>
      <c r="AF68" s="13" t="s">
        <v>50</v>
      </c>
      <c r="AG68" s="13"/>
      <c r="AH68" s="13"/>
      <c r="AI68" s="13"/>
      <c r="AJ68" s="13"/>
    </row>
    <row r="69" spans="2:36" ht="11.25" customHeight="1" x14ac:dyDescent="0.2"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X69" s="18"/>
      <c r="Y69" s="18"/>
      <c r="Z69" s="18"/>
      <c r="AA69" s="18"/>
    </row>
    <row r="70" spans="2:36" ht="12" customHeight="1" x14ac:dyDescent="0.2"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</row>
    <row r="71" spans="2:36" x14ac:dyDescent="0.2">
      <c r="F71" s="8" t="s">
        <v>43</v>
      </c>
      <c r="G71" s="8"/>
      <c r="H71" s="8"/>
      <c r="I71" s="8"/>
      <c r="J71" s="8"/>
      <c r="L71" s="9" t="s">
        <v>44</v>
      </c>
      <c r="M71" s="9"/>
      <c r="N71" s="9"/>
      <c r="O71" s="9"/>
      <c r="P71" s="9"/>
      <c r="Q71" s="9"/>
      <c r="R71" s="9"/>
      <c r="S71" s="9"/>
      <c r="T71" s="9"/>
    </row>
    <row r="72" spans="2:36" x14ac:dyDescent="0.2">
      <c r="B72" s="19" t="s">
        <v>51</v>
      </c>
      <c r="C72" s="19"/>
      <c r="D72" s="19"/>
      <c r="F72" s="14" t="s">
        <v>52</v>
      </c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V72" s="4">
        <v>165</v>
      </c>
      <c r="X72" s="18" t="s">
        <v>41</v>
      </c>
      <c r="Y72" s="18"/>
      <c r="Z72" s="18"/>
      <c r="AA72" s="18"/>
      <c r="AF72" s="13" t="s">
        <v>53</v>
      </c>
      <c r="AG72" s="13"/>
      <c r="AH72" s="13"/>
      <c r="AI72" s="13"/>
      <c r="AJ72" s="13"/>
    </row>
    <row r="73" spans="2:36" ht="11.25" customHeight="1" x14ac:dyDescent="0.2"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X73" s="18"/>
      <c r="Y73" s="18"/>
      <c r="Z73" s="18"/>
      <c r="AA73" s="18"/>
    </row>
    <row r="74" spans="2:36" ht="12" customHeight="1" x14ac:dyDescent="0.2"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</row>
    <row r="75" spans="2:36" x14ac:dyDescent="0.2">
      <c r="F75" s="8" t="s">
        <v>43</v>
      </c>
      <c r="G75" s="8"/>
      <c r="H75" s="8"/>
      <c r="I75" s="8"/>
      <c r="J75" s="8"/>
      <c r="L75" s="9" t="s">
        <v>44</v>
      </c>
      <c r="M75" s="9"/>
      <c r="N75" s="9"/>
      <c r="O75" s="9"/>
      <c r="P75" s="9"/>
      <c r="Q75" s="9"/>
      <c r="R75" s="9"/>
      <c r="S75" s="9"/>
      <c r="T75" s="9"/>
    </row>
    <row r="76" spans="2:36" x14ac:dyDescent="0.2">
      <c r="B76" s="19" t="s">
        <v>54</v>
      </c>
      <c r="C76" s="19"/>
      <c r="D76" s="19"/>
      <c r="F76" s="14" t="s">
        <v>55</v>
      </c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V76" s="4">
        <v>298</v>
      </c>
      <c r="X76" s="10" t="s">
        <v>35</v>
      </c>
      <c r="Y76" s="10"/>
      <c r="Z76" s="10"/>
      <c r="AA76" s="10"/>
      <c r="AF76" s="13" t="s">
        <v>56</v>
      </c>
      <c r="AG76" s="13"/>
      <c r="AH76" s="13"/>
      <c r="AI76" s="13"/>
      <c r="AJ76" s="13"/>
    </row>
    <row r="77" spans="2:36" ht="11.25" customHeight="1" x14ac:dyDescent="0.2"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</row>
    <row r="78" spans="2:36" x14ac:dyDescent="0.2">
      <c r="F78" s="8" t="s">
        <v>37</v>
      </c>
      <c r="G78" s="8"/>
      <c r="H78" s="8"/>
      <c r="I78" s="8"/>
      <c r="J78" s="8"/>
      <c r="L78" s="9" t="s">
        <v>38</v>
      </c>
      <c r="M78" s="9"/>
      <c r="N78" s="9"/>
      <c r="O78" s="9"/>
      <c r="P78" s="9"/>
      <c r="Q78" s="9"/>
      <c r="R78" s="9"/>
      <c r="S78" s="9"/>
      <c r="T78" s="9"/>
    </row>
    <row r="79" spans="2:36" x14ac:dyDescent="0.2">
      <c r="B79" s="19" t="s">
        <v>57</v>
      </c>
      <c r="C79" s="19"/>
      <c r="D79" s="19"/>
      <c r="F79" s="14" t="s">
        <v>58</v>
      </c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V79" s="4">
        <v>158</v>
      </c>
      <c r="X79" s="10" t="s">
        <v>59</v>
      </c>
      <c r="Y79" s="10"/>
      <c r="Z79" s="10"/>
      <c r="AA79" s="10"/>
      <c r="AF79" s="13" t="s">
        <v>60</v>
      </c>
      <c r="AG79" s="13"/>
      <c r="AH79" s="13"/>
      <c r="AI79" s="13"/>
      <c r="AJ79" s="13"/>
    </row>
    <row r="80" spans="2:36" ht="11.25" customHeight="1" x14ac:dyDescent="0.2"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</row>
    <row r="81" spans="2:36" x14ac:dyDescent="0.2">
      <c r="F81" s="8" t="s">
        <v>61</v>
      </c>
      <c r="G81" s="8"/>
      <c r="H81" s="8"/>
      <c r="I81" s="8"/>
      <c r="J81" s="8"/>
      <c r="L81" s="9" t="s">
        <v>62</v>
      </c>
      <c r="M81" s="9"/>
      <c r="N81" s="9"/>
      <c r="O81" s="9"/>
      <c r="P81" s="9"/>
      <c r="Q81" s="9"/>
      <c r="R81" s="9"/>
      <c r="S81" s="9"/>
      <c r="T81" s="9"/>
    </row>
    <row r="82" spans="2:36" x14ac:dyDescent="0.2">
      <c r="B82" s="19" t="s">
        <v>63</v>
      </c>
      <c r="C82" s="19"/>
      <c r="D82" s="19"/>
      <c r="F82" s="14" t="s">
        <v>64</v>
      </c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V82" s="4">
        <v>158</v>
      </c>
      <c r="X82" s="10" t="s">
        <v>59</v>
      </c>
      <c r="Y82" s="10"/>
      <c r="Z82" s="10"/>
      <c r="AA82" s="10"/>
      <c r="AF82" s="13" t="s">
        <v>65</v>
      </c>
      <c r="AG82" s="13"/>
      <c r="AH82" s="13"/>
      <c r="AI82" s="13"/>
      <c r="AJ82" s="13"/>
    </row>
    <row r="83" spans="2:36" ht="11.25" customHeight="1" x14ac:dyDescent="0.2"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</row>
    <row r="84" spans="2:36" x14ac:dyDescent="0.2">
      <c r="F84" s="8" t="s">
        <v>61</v>
      </c>
      <c r="G84" s="8"/>
      <c r="H84" s="8"/>
      <c r="I84" s="8"/>
      <c r="J84" s="8"/>
      <c r="L84" s="9" t="s">
        <v>62</v>
      </c>
      <c r="M84" s="9"/>
      <c r="N84" s="9"/>
      <c r="O84" s="9"/>
      <c r="P84" s="9"/>
      <c r="Q84" s="9"/>
      <c r="R84" s="9"/>
      <c r="S84" s="9"/>
      <c r="T84" s="9"/>
    </row>
    <row r="85" spans="2:36" x14ac:dyDescent="0.2">
      <c r="B85" s="19" t="s">
        <v>66</v>
      </c>
      <c r="C85" s="19"/>
      <c r="D85" s="19"/>
      <c r="F85" s="14" t="s">
        <v>67</v>
      </c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V85" s="4">
        <v>328</v>
      </c>
      <c r="X85" s="10" t="s">
        <v>68</v>
      </c>
      <c r="Y85" s="10"/>
      <c r="Z85" s="10"/>
      <c r="AA85" s="10"/>
      <c r="AF85" s="13" t="s">
        <v>69</v>
      </c>
      <c r="AG85" s="13"/>
      <c r="AH85" s="13"/>
      <c r="AI85" s="13"/>
      <c r="AJ85" s="13"/>
    </row>
    <row r="86" spans="2:36" ht="11.25" customHeight="1" x14ac:dyDescent="0.2"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</row>
    <row r="87" spans="2:36" ht="12" customHeight="1" x14ac:dyDescent="0.2"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</row>
    <row r="88" spans="2:36" ht="12" customHeight="1" x14ac:dyDescent="0.2"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</row>
    <row r="89" spans="2:36" x14ac:dyDescent="0.2">
      <c r="F89" s="8" t="s">
        <v>70</v>
      </c>
      <c r="G89" s="8"/>
      <c r="H89" s="8"/>
      <c r="I89" s="8"/>
      <c r="J89" s="8"/>
      <c r="L89" s="9" t="s">
        <v>71</v>
      </c>
      <c r="M89" s="9"/>
      <c r="N89" s="9"/>
      <c r="O89" s="9"/>
      <c r="P89" s="9"/>
      <c r="Q89" s="9"/>
      <c r="R89" s="9"/>
      <c r="S89" s="9"/>
      <c r="T89" s="9"/>
    </row>
    <row r="90" spans="2:36" x14ac:dyDescent="0.2">
      <c r="B90" s="19" t="s">
        <v>66</v>
      </c>
      <c r="C90" s="19"/>
      <c r="D90" s="19"/>
      <c r="F90" s="14" t="s">
        <v>67</v>
      </c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V90" s="4">
        <v>328</v>
      </c>
      <c r="X90" s="10" t="s">
        <v>68</v>
      </c>
      <c r="Y90" s="10"/>
      <c r="Z90" s="10"/>
      <c r="AA90" s="10"/>
      <c r="AF90" s="13" t="s">
        <v>72</v>
      </c>
      <c r="AG90" s="13"/>
      <c r="AH90" s="13"/>
      <c r="AI90" s="13"/>
      <c r="AJ90" s="13"/>
    </row>
    <row r="91" spans="2:36" ht="11.25" customHeight="1" x14ac:dyDescent="0.2"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</row>
    <row r="92" spans="2:36" ht="12" customHeight="1" x14ac:dyDescent="0.2"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</row>
    <row r="93" spans="2:36" ht="12" customHeight="1" x14ac:dyDescent="0.2"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</row>
    <row r="94" spans="2:36" x14ac:dyDescent="0.2">
      <c r="F94" s="8" t="s">
        <v>70</v>
      </c>
      <c r="G94" s="8"/>
      <c r="H94" s="8"/>
      <c r="I94" s="8"/>
      <c r="J94" s="8"/>
      <c r="L94" s="9" t="s">
        <v>71</v>
      </c>
      <c r="M94" s="9"/>
      <c r="N94" s="9"/>
      <c r="O94" s="9"/>
      <c r="P94" s="9"/>
      <c r="Q94" s="9"/>
      <c r="R94" s="9"/>
      <c r="S94" s="9"/>
      <c r="T94" s="9"/>
    </row>
    <row r="95" spans="2:36" x14ac:dyDescent="0.2">
      <c r="B95" s="19" t="s">
        <v>73</v>
      </c>
      <c r="C95" s="19"/>
      <c r="D95" s="19"/>
      <c r="F95" s="14" t="s">
        <v>74</v>
      </c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V95" s="4">
        <v>328</v>
      </c>
      <c r="X95" s="10" t="s">
        <v>68</v>
      </c>
      <c r="Y95" s="10"/>
      <c r="Z95" s="10"/>
      <c r="AA95" s="10"/>
      <c r="AF95" s="13" t="s">
        <v>75</v>
      </c>
      <c r="AG95" s="13"/>
      <c r="AH95" s="13"/>
      <c r="AI95" s="13"/>
      <c r="AJ95" s="13"/>
    </row>
    <row r="96" spans="2:36" ht="11.25" customHeight="1" x14ac:dyDescent="0.2"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</row>
    <row r="97" spans="2:37" ht="12" customHeight="1" x14ac:dyDescent="0.2"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</row>
    <row r="98" spans="2:37" ht="12" customHeight="1" x14ac:dyDescent="0.2"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</row>
    <row r="99" spans="2:37" x14ac:dyDescent="0.2">
      <c r="F99" s="8" t="s">
        <v>37</v>
      </c>
      <c r="G99" s="8"/>
      <c r="H99" s="8"/>
      <c r="I99" s="8"/>
      <c r="J99" s="8"/>
      <c r="L99" s="9" t="s">
        <v>38</v>
      </c>
      <c r="M99" s="9"/>
      <c r="N99" s="9"/>
      <c r="O99" s="9"/>
      <c r="P99" s="9"/>
      <c r="Q99" s="9"/>
      <c r="R99" s="9"/>
      <c r="S99" s="9"/>
      <c r="T99" s="9"/>
    </row>
    <row r="100" spans="2:37" x14ac:dyDescent="0.2">
      <c r="V100" s="4">
        <v>328</v>
      </c>
      <c r="X100" s="10" t="s">
        <v>68</v>
      </c>
      <c r="Y100" s="10"/>
      <c r="Z100" s="10"/>
      <c r="AA100" s="10"/>
    </row>
    <row r="101" spans="2:37" ht="14.25" customHeight="1" x14ac:dyDescent="0.2">
      <c r="B101" s="11" t="s">
        <v>12</v>
      </c>
      <c r="C101" s="11"/>
      <c r="D101" s="11"/>
      <c r="J101" s="12" t="s">
        <v>13</v>
      </c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</row>
    <row r="102" spans="2:37" ht="6" customHeight="1" x14ac:dyDescent="0.2"/>
    <row r="103" spans="2:37" x14ac:dyDescent="0.2">
      <c r="C103" s="5" t="s">
        <v>14</v>
      </c>
      <c r="D103" s="5"/>
      <c r="E103" s="5"/>
      <c r="F103" s="5"/>
      <c r="G103" s="5"/>
      <c r="H103" s="5"/>
      <c r="J103" s="15" t="s">
        <v>31</v>
      </c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</row>
    <row r="104" spans="2:37" ht="6.75" customHeight="1" x14ac:dyDescent="0.2">
      <c r="B104" s="16" t="s">
        <v>32</v>
      </c>
      <c r="C104" s="16"/>
      <c r="D104" s="16"/>
      <c r="E104" s="16"/>
      <c r="AD104" s="16" t="s">
        <v>17</v>
      </c>
      <c r="AE104" s="16"/>
      <c r="AF104" s="16"/>
      <c r="AG104" s="16"/>
      <c r="AH104" s="16"/>
      <c r="AI104" s="16"/>
      <c r="AJ104" s="16"/>
    </row>
    <row r="105" spans="2:37" ht="6" customHeight="1" x14ac:dyDescent="0.2">
      <c r="B105" s="16"/>
      <c r="C105" s="16"/>
      <c r="D105" s="16"/>
      <c r="E105" s="16"/>
      <c r="H105" s="17" t="s">
        <v>18</v>
      </c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U105" s="17" t="s">
        <v>19</v>
      </c>
      <c r="V105" s="17"/>
      <c r="W105" s="17"/>
      <c r="X105" s="17"/>
      <c r="Y105" s="17"/>
      <c r="Z105" s="17"/>
      <c r="AD105" s="16"/>
      <c r="AE105" s="16"/>
      <c r="AF105" s="16"/>
      <c r="AG105" s="16"/>
      <c r="AH105" s="16"/>
      <c r="AI105" s="16"/>
      <c r="AJ105" s="16"/>
    </row>
    <row r="106" spans="2:37" ht="7.5" customHeight="1" x14ac:dyDescent="0.2">
      <c r="B106" s="16"/>
      <c r="C106" s="16"/>
      <c r="D106" s="16"/>
      <c r="E106" s="16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U106" s="17"/>
      <c r="V106" s="17"/>
      <c r="W106" s="17"/>
      <c r="X106" s="17"/>
      <c r="Y106" s="17"/>
      <c r="Z106" s="17"/>
      <c r="AD106" s="16"/>
      <c r="AE106" s="16"/>
      <c r="AF106" s="16"/>
      <c r="AG106" s="16"/>
      <c r="AH106" s="16"/>
      <c r="AI106" s="16"/>
      <c r="AJ106" s="16"/>
    </row>
    <row r="107" spans="2:37" ht="6.75" customHeight="1" x14ac:dyDescent="0.2">
      <c r="B107" s="16"/>
      <c r="C107" s="16"/>
      <c r="D107" s="16"/>
      <c r="E107" s="16"/>
      <c r="AD107" s="16"/>
      <c r="AE107" s="16"/>
      <c r="AF107" s="16"/>
      <c r="AG107" s="16"/>
      <c r="AH107" s="16"/>
      <c r="AI107" s="16"/>
      <c r="AJ107" s="16"/>
    </row>
    <row r="108" spans="2:37" x14ac:dyDescent="0.2">
      <c r="F108" s="8" t="s">
        <v>37</v>
      </c>
      <c r="G108" s="8"/>
      <c r="H108" s="8"/>
      <c r="I108" s="8"/>
      <c r="J108" s="8"/>
      <c r="L108" s="9" t="s">
        <v>38</v>
      </c>
      <c r="M108" s="9"/>
      <c r="N108" s="9"/>
      <c r="O108" s="9"/>
      <c r="P108" s="9"/>
      <c r="Q108" s="9"/>
      <c r="R108" s="9"/>
      <c r="S108" s="9"/>
      <c r="T108" s="9"/>
    </row>
    <row r="109" spans="2:37" x14ac:dyDescent="0.2">
      <c r="B109" s="19" t="s">
        <v>76</v>
      </c>
      <c r="C109" s="19"/>
      <c r="D109" s="19"/>
      <c r="F109" s="20" t="s">
        <v>77</v>
      </c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V109" s="4">
        <v>243</v>
      </c>
      <c r="X109" s="10" t="s">
        <v>78</v>
      </c>
      <c r="Y109" s="10"/>
      <c r="Z109" s="10"/>
      <c r="AA109" s="10"/>
      <c r="AF109" s="13" t="s">
        <v>79</v>
      </c>
      <c r="AG109" s="13"/>
      <c r="AH109" s="13"/>
      <c r="AI109" s="13"/>
      <c r="AJ109" s="13"/>
    </row>
    <row r="110" spans="2:37" x14ac:dyDescent="0.2">
      <c r="F110" s="8" t="s">
        <v>80</v>
      </c>
      <c r="G110" s="8"/>
      <c r="H110" s="8"/>
      <c r="I110" s="8"/>
      <c r="J110" s="8"/>
      <c r="L110" s="9" t="s">
        <v>81</v>
      </c>
      <c r="M110" s="9"/>
      <c r="N110" s="9"/>
      <c r="O110" s="9"/>
      <c r="P110" s="9"/>
      <c r="Q110" s="9"/>
      <c r="R110" s="9"/>
      <c r="S110" s="9"/>
      <c r="T110" s="9"/>
    </row>
    <row r="111" spans="2:37" x14ac:dyDescent="0.2">
      <c r="B111" s="19" t="s">
        <v>76</v>
      </c>
      <c r="C111" s="19"/>
      <c r="D111" s="19"/>
      <c r="F111" s="20" t="s">
        <v>77</v>
      </c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V111" s="4">
        <v>268</v>
      </c>
      <c r="X111" s="18" t="s">
        <v>82</v>
      </c>
      <c r="Y111" s="18"/>
      <c r="Z111" s="18"/>
      <c r="AA111" s="18"/>
      <c r="AF111" s="13" t="s">
        <v>83</v>
      </c>
      <c r="AG111" s="13"/>
      <c r="AH111" s="13"/>
      <c r="AI111" s="13"/>
      <c r="AJ111" s="13"/>
    </row>
    <row r="112" spans="2:37" ht="11.25" customHeight="1" x14ac:dyDescent="0.2">
      <c r="X112" s="18"/>
      <c r="Y112" s="18"/>
      <c r="Z112" s="18"/>
      <c r="AA112" s="18"/>
    </row>
    <row r="113" spans="2:36" x14ac:dyDescent="0.2">
      <c r="F113" s="8" t="s">
        <v>80</v>
      </c>
      <c r="G113" s="8"/>
      <c r="H113" s="8"/>
      <c r="I113" s="8"/>
      <c r="J113" s="8"/>
      <c r="L113" s="9" t="s">
        <v>81</v>
      </c>
      <c r="M113" s="9"/>
      <c r="N113" s="9"/>
      <c r="O113" s="9"/>
      <c r="P113" s="9"/>
      <c r="Q113" s="9"/>
      <c r="R113" s="9"/>
      <c r="S113" s="9"/>
      <c r="T113" s="9"/>
    </row>
    <row r="114" spans="2:36" x14ac:dyDescent="0.2">
      <c r="B114" s="19" t="s">
        <v>76</v>
      </c>
      <c r="C114" s="19"/>
      <c r="D114" s="19"/>
      <c r="F114" s="20" t="s">
        <v>77</v>
      </c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V114" s="4">
        <v>241</v>
      </c>
      <c r="X114" s="10" t="s">
        <v>84</v>
      </c>
      <c r="Y114" s="10"/>
      <c r="Z114" s="10"/>
      <c r="AA114" s="10"/>
      <c r="AF114" s="13" t="s">
        <v>85</v>
      </c>
      <c r="AG114" s="13"/>
      <c r="AH114" s="13"/>
      <c r="AI114" s="13"/>
      <c r="AJ114" s="13"/>
    </row>
    <row r="115" spans="2:36" x14ac:dyDescent="0.2">
      <c r="F115" s="8" t="s">
        <v>80</v>
      </c>
      <c r="G115" s="8"/>
      <c r="H115" s="8"/>
      <c r="I115" s="8"/>
      <c r="J115" s="8"/>
      <c r="L115" s="9" t="s">
        <v>81</v>
      </c>
      <c r="M115" s="9"/>
      <c r="N115" s="9"/>
      <c r="O115" s="9"/>
      <c r="P115" s="9"/>
      <c r="Q115" s="9"/>
      <c r="R115" s="9"/>
      <c r="S115" s="9"/>
      <c r="T115" s="9"/>
    </row>
    <row r="116" spans="2:36" x14ac:dyDescent="0.2">
      <c r="B116" s="19" t="s">
        <v>76</v>
      </c>
      <c r="C116" s="19"/>
      <c r="D116" s="19"/>
      <c r="F116" s="20" t="s">
        <v>77</v>
      </c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V116" s="4">
        <v>293</v>
      </c>
      <c r="X116" s="10" t="s">
        <v>86</v>
      </c>
      <c r="Y116" s="10"/>
      <c r="Z116" s="10"/>
      <c r="AA116" s="10"/>
      <c r="AF116" s="13" t="s">
        <v>87</v>
      </c>
      <c r="AG116" s="13"/>
      <c r="AH116" s="13"/>
      <c r="AI116" s="13"/>
      <c r="AJ116" s="13"/>
    </row>
    <row r="117" spans="2:36" x14ac:dyDescent="0.2">
      <c r="F117" s="8" t="s">
        <v>80</v>
      </c>
      <c r="G117" s="8"/>
      <c r="H117" s="8"/>
      <c r="I117" s="8"/>
      <c r="J117" s="8"/>
      <c r="L117" s="9" t="s">
        <v>81</v>
      </c>
      <c r="M117" s="9"/>
      <c r="N117" s="9"/>
      <c r="O117" s="9"/>
      <c r="P117" s="9"/>
      <c r="Q117" s="9"/>
      <c r="R117" s="9"/>
      <c r="S117" s="9"/>
      <c r="T117" s="9"/>
    </row>
    <row r="118" spans="2:36" x14ac:dyDescent="0.2">
      <c r="V118" s="4">
        <v>293</v>
      </c>
      <c r="X118" s="10" t="s">
        <v>86</v>
      </c>
      <c r="Y118" s="10"/>
      <c r="Z118" s="10"/>
      <c r="AA118" s="10"/>
    </row>
    <row r="119" spans="2:36" ht="11.25" customHeight="1" x14ac:dyDescent="0.2"/>
    <row r="120" spans="2:36" x14ac:dyDescent="0.2">
      <c r="B120" s="19" t="s">
        <v>76</v>
      </c>
      <c r="C120" s="19"/>
      <c r="D120" s="19"/>
      <c r="F120" s="20" t="s">
        <v>77</v>
      </c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V120" s="4">
        <v>244</v>
      </c>
      <c r="X120" s="10" t="s">
        <v>88</v>
      </c>
      <c r="Y120" s="10"/>
      <c r="Z120" s="10"/>
      <c r="AA120" s="10"/>
      <c r="AF120" s="13" t="s">
        <v>89</v>
      </c>
      <c r="AG120" s="13"/>
      <c r="AH120" s="13"/>
      <c r="AI120" s="13"/>
      <c r="AJ120" s="13"/>
    </row>
    <row r="121" spans="2:36" x14ac:dyDescent="0.2">
      <c r="F121" s="8" t="s">
        <v>80</v>
      </c>
      <c r="G121" s="8"/>
      <c r="H121" s="8"/>
      <c r="I121" s="8"/>
      <c r="J121" s="8"/>
      <c r="L121" s="9" t="s">
        <v>81</v>
      </c>
      <c r="M121" s="9"/>
      <c r="N121" s="9"/>
      <c r="O121" s="9"/>
      <c r="P121" s="9"/>
      <c r="Q121" s="9"/>
      <c r="R121" s="9"/>
      <c r="S121" s="9"/>
      <c r="T121" s="9"/>
    </row>
    <row r="122" spans="2:36" x14ac:dyDescent="0.2">
      <c r="B122" s="19" t="s">
        <v>90</v>
      </c>
      <c r="C122" s="19"/>
      <c r="D122" s="19"/>
      <c r="F122" s="14" t="s">
        <v>91</v>
      </c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V122" s="4">
        <v>253</v>
      </c>
      <c r="X122" s="10" t="s">
        <v>92</v>
      </c>
      <c r="Y122" s="10"/>
      <c r="Z122" s="10"/>
      <c r="AA122" s="10"/>
      <c r="AF122" s="13" t="s">
        <v>93</v>
      </c>
      <c r="AG122" s="13"/>
      <c r="AH122" s="13"/>
      <c r="AI122" s="13"/>
      <c r="AJ122" s="13"/>
    </row>
    <row r="123" spans="2:36" ht="11.25" customHeight="1" x14ac:dyDescent="0.2"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</row>
    <row r="124" spans="2:36" ht="12" customHeight="1" x14ac:dyDescent="0.2"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</row>
    <row r="125" spans="2:36" x14ac:dyDescent="0.2">
      <c r="F125" s="8" t="s">
        <v>94</v>
      </c>
      <c r="G125" s="8"/>
      <c r="H125" s="8"/>
      <c r="I125" s="8"/>
      <c r="J125" s="8"/>
      <c r="L125" s="9" t="s">
        <v>95</v>
      </c>
      <c r="M125" s="9"/>
      <c r="N125" s="9"/>
      <c r="O125" s="9"/>
      <c r="P125" s="9"/>
      <c r="Q125" s="9"/>
      <c r="R125" s="9"/>
      <c r="S125" s="9"/>
      <c r="T125" s="9"/>
    </row>
    <row r="126" spans="2:36" x14ac:dyDescent="0.2">
      <c r="V126" s="4">
        <v>253</v>
      </c>
      <c r="X126" s="10" t="s">
        <v>92</v>
      </c>
      <c r="Y126" s="10"/>
      <c r="Z126" s="10"/>
      <c r="AA126" s="10"/>
    </row>
    <row r="127" spans="2:36" ht="11.25" customHeight="1" x14ac:dyDescent="0.2"/>
    <row r="128" spans="2:36" x14ac:dyDescent="0.2">
      <c r="V128" s="4">
        <v>253</v>
      </c>
      <c r="X128" s="10" t="s">
        <v>92</v>
      </c>
      <c r="Y128" s="10"/>
      <c r="Z128" s="10"/>
      <c r="AA128" s="10"/>
    </row>
    <row r="129" spans="2:37" ht="11.25" customHeight="1" x14ac:dyDescent="0.2"/>
    <row r="130" spans="2:37" x14ac:dyDescent="0.2">
      <c r="V130" s="4">
        <v>253</v>
      </c>
      <c r="X130" s="10" t="s">
        <v>92</v>
      </c>
      <c r="Y130" s="10"/>
      <c r="Z130" s="10"/>
      <c r="AA130" s="10"/>
    </row>
    <row r="131" spans="2:37" ht="11.25" customHeight="1" x14ac:dyDescent="0.2"/>
    <row r="132" spans="2:37" x14ac:dyDescent="0.2">
      <c r="V132" s="4">
        <v>253</v>
      </c>
      <c r="X132" s="10" t="s">
        <v>92</v>
      </c>
      <c r="Y132" s="10"/>
      <c r="Z132" s="10"/>
      <c r="AA132" s="10"/>
    </row>
    <row r="133" spans="2:37" ht="11.25" customHeight="1" x14ac:dyDescent="0.2"/>
    <row r="134" spans="2:37" x14ac:dyDescent="0.2">
      <c r="V134" s="4">
        <v>253</v>
      </c>
      <c r="X134" s="10" t="s">
        <v>92</v>
      </c>
      <c r="Y134" s="10"/>
      <c r="Z134" s="10"/>
      <c r="AA134" s="10"/>
    </row>
    <row r="135" spans="2:37" ht="11.25" customHeight="1" x14ac:dyDescent="0.2"/>
    <row r="136" spans="2:37" x14ac:dyDescent="0.2">
      <c r="V136" s="4">
        <v>253</v>
      </c>
      <c r="X136" s="10" t="s">
        <v>92</v>
      </c>
      <c r="Y136" s="10"/>
      <c r="Z136" s="10"/>
      <c r="AA136" s="10"/>
    </row>
    <row r="137" spans="2:37" ht="11.25" customHeight="1" x14ac:dyDescent="0.2"/>
    <row r="138" spans="2:37" x14ac:dyDescent="0.2">
      <c r="V138" s="4">
        <v>253</v>
      </c>
      <c r="X138" s="10" t="s">
        <v>92</v>
      </c>
      <c r="Y138" s="10"/>
      <c r="Z138" s="10"/>
      <c r="AA138" s="10"/>
    </row>
    <row r="139" spans="2:37" ht="11.25" customHeight="1" x14ac:dyDescent="0.2"/>
    <row r="140" spans="2:37" x14ac:dyDescent="0.2">
      <c r="V140" s="4">
        <v>253</v>
      </c>
      <c r="X140" s="10" t="s">
        <v>92</v>
      </c>
      <c r="Y140" s="10"/>
      <c r="Z140" s="10"/>
      <c r="AA140" s="10"/>
    </row>
    <row r="141" spans="2:37" ht="11.25" customHeight="1" x14ac:dyDescent="0.2"/>
    <row r="142" spans="2:37" x14ac:dyDescent="0.2">
      <c r="V142" s="4">
        <v>253</v>
      </c>
      <c r="X142" s="10" t="s">
        <v>92</v>
      </c>
      <c r="Y142" s="10"/>
      <c r="Z142" s="10"/>
      <c r="AA142" s="10"/>
    </row>
    <row r="143" spans="2:37" ht="11.25" customHeight="1" x14ac:dyDescent="0.2"/>
    <row r="144" spans="2:37" ht="14.25" customHeight="1" x14ac:dyDescent="0.2">
      <c r="B144" s="11" t="s">
        <v>12</v>
      </c>
      <c r="C144" s="11"/>
      <c r="D144" s="11"/>
      <c r="J144" s="12" t="s">
        <v>13</v>
      </c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</row>
    <row r="145" spans="2:37" ht="6" customHeight="1" x14ac:dyDescent="0.2"/>
    <row r="146" spans="2:37" x14ac:dyDescent="0.2">
      <c r="C146" s="5" t="s">
        <v>14</v>
      </c>
      <c r="D146" s="5"/>
      <c r="E146" s="5"/>
      <c r="F146" s="5"/>
      <c r="G146" s="5"/>
      <c r="H146" s="5"/>
      <c r="J146" s="15" t="s">
        <v>31</v>
      </c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</row>
    <row r="147" spans="2:37" ht="6.75" customHeight="1" x14ac:dyDescent="0.2">
      <c r="B147" s="16" t="s">
        <v>32</v>
      </c>
      <c r="C147" s="16"/>
      <c r="D147" s="16"/>
      <c r="E147" s="16"/>
      <c r="AD147" s="16" t="s">
        <v>17</v>
      </c>
      <c r="AE147" s="16"/>
      <c r="AF147" s="16"/>
      <c r="AG147" s="16"/>
      <c r="AH147" s="16"/>
      <c r="AI147" s="16"/>
      <c r="AJ147" s="16"/>
    </row>
    <row r="148" spans="2:37" ht="6" customHeight="1" x14ac:dyDescent="0.2">
      <c r="B148" s="16"/>
      <c r="C148" s="16"/>
      <c r="D148" s="16"/>
      <c r="E148" s="16"/>
      <c r="H148" s="17" t="s">
        <v>18</v>
      </c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U148" s="17" t="s">
        <v>19</v>
      </c>
      <c r="V148" s="17"/>
      <c r="W148" s="17"/>
      <c r="X148" s="17"/>
      <c r="Y148" s="17"/>
      <c r="Z148" s="17"/>
      <c r="AD148" s="16"/>
      <c r="AE148" s="16"/>
      <c r="AF148" s="16"/>
      <c r="AG148" s="16"/>
      <c r="AH148" s="16"/>
      <c r="AI148" s="16"/>
      <c r="AJ148" s="16"/>
    </row>
    <row r="149" spans="2:37" ht="7.5" customHeight="1" x14ac:dyDescent="0.2">
      <c r="B149" s="16"/>
      <c r="C149" s="16"/>
      <c r="D149" s="16"/>
      <c r="E149" s="16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U149" s="17"/>
      <c r="V149" s="17"/>
      <c r="W149" s="17"/>
      <c r="X149" s="17"/>
      <c r="Y149" s="17"/>
      <c r="Z149" s="17"/>
      <c r="AD149" s="16"/>
      <c r="AE149" s="16"/>
      <c r="AF149" s="16"/>
      <c r="AG149" s="16"/>
      <c r="AH149" s="16"/>
      <c r="AI149" s="16"/>
      <c r="AJ149" s="16"/>
    </row>
    <row r="150" spans="2:37" ht="6.75" customHeight="1" x14ac:dyDescent="0.2">
      <c r="B150" s="16"/>
      <c r="C150" s="16"/>
      <c r="D150" s="16"/>
      <c r="E150" s="16"/>
      <c r="AD150" s="16"/>
      <c r="AE150" s="16"/>
      <c r="AF150" s="16"/>
      <c r="AG150" s="16"/>
      <c r="AH150" s="16"/>
      <c r="AI150" s="16"/>
      <c r="AJ150" s="16"/>
    </row>
    <row r="151" spans="2:37" x14ac:dyDescent="0.2">
      <c r="B151" s="19" t="s">
        <v>96</v>
      </c>
      <c r="C151" s="19"/>
      <c r="D151" s="19"/>
      <c r="F151" s="14" t="s">
        <v>97</v>
      </c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V151" s="4">
        <v>262</v>
      </c>
      <c r="X151" s="10" t="s">
        <v>98</v>
      </c>
      <c r="Y151" s="10"/>
      <c r="Z151" s="10"/>
      <c r="AA151" s="10"/>
      <c r="AF151" s="13" t="s">
        <v>99</v>
      </c>
      <c r="AG151" s="13"/>
      <c r="AH151" s="13"/>
      <c r="AI151" s="13"/>
      <c r="AJ151" s="13"/>
    </row>
    <row r="152" spans="2:37" ht="11.25" customHeight="1" x14ac:dyDescent="0.2"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</row>
    <row r="153" spans="2:37" x14ac:dyDescent="0.2">
      <c r="F153" s="8" t="s">
        <v>100</v>
      </c>
      <c r="G153" s="8"/>
      <c r="H153" s="8"/>
      <c r="I153" s="8"/>
      <c r="J153" s="8"/>
      <c r="L153" s="9" t="s">
        <v>101</v>
      </c>
      <c r="M153" s="9"/>
      <c r="N153" s="9"/>
      <c r="O153" s="9"/>
      <c r="P153" s="9"/>
      <c r="Q153" s="9"/>
      <c r="R153" s="9"/>
      <c r="S153" s="9"/>
      <c r="T153" s="9"/>
    </row>
    <row r="154" spans="2:37" x14ac:dyDescent="0.2">
      <c r="B154" s="19" t="s">
        <v>96</v>
      </c>
      <c r="C154" s="19"/>
      <c r="D154" s="19"/>
      <c r="F154" s="14" t="s">
        <v>97</v>
      </c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V154" s="4">
        <v>261</v>
      </c>
      <c r="X154" s="10" t="s">
        <v>102</v>
      </c>
      <c r="Y154" s="10"/>
      <c r="Z154" s="10"/>
      <c r="AA154" s="10"/>
      <c r="AF154" s="13" t="s">
        <v>103</v>
      </c>
      <c r="AG154" s="13"/>
      <c r="AH154" s="13"/>
      <c r="AI154" s="13"/>
      <c r="AJ154" s="13"/>
    </row>
    <row r="155" spans="2:37" ht="11.25" customHeight="1" x14ac:dyDescent="0.2"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</row>
    <row r="156" spans="2:37" x14ac:dyDescent="0.2">
      <c r="F156" s="8" t="s">
        <v>100</v>
      </c>
      <c r="G156" s="8"/>
      <c r="H156" s="8"/>
      <c r="I156" s="8"/>
      <c r="J156" s="8"/>
      <c r="L156" s="9" t="s">
        <v>101</v>
      </c>
      <c r="M156" s="9"/>
      <c r="N156" s="9"/>
      <c r="O156" s="9"/>
      <c r="P156" s="9"/>
      <c r="Q156" s="9"/>
      <c r="R156" s="9"/>
      <c r="S156" s="9"/>
      <c r="T156" s="9"/>
    </row>
    <row r="157" spans="2:37" x14ac:dyDescent="0.2">
      <c r="B157" s="19" t="s">
        <v>96</v>
      </c>
      <c r="C157" s="19"/>
      <c r="D157" s="19"/>
      <c r="F157" s="14" t="s">
        <v>97</v>
      </c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V157" s="4">
        <v>269</v>
      </c>
      <c r="X157" s="10" t="s">
        <v>104</v>
      </c>
      <c r="Y157" s="10"/>
      <c r="Z157" s="10"/>
      <c r="AA157" s="10"/>
      <c r="AF157" s="13" t="s">
        <v>105</v>
      </c>
      <c r="AG157" s="13"/>
      <c r="AH157" s="13"/>
      <c r="AI157" s="13"/>
      <c r="AJ157" s="13"/>
    </row>
    <row r="158" spans="2:37" ht="11.25" customHeight="1" x14ac:dyDescent="0.2"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</row>
    <row r="159" spans="2:37" x14ac:dyDescent="0.2">
      <c r="F159" s="8" t="s">
        <v>100</v>
      </c>
      <c r="G159" s="8"/>
      <c r="H159" s="8"/>
      <c r="I159" s="8"/>
      <c r="J159" s="8"/>
      <c r="L159" s="9" t="s">
        <v>101</v>
      </c>
      <c r="M159" s="9"/>
      <c r="N159" s="9"/>
      <c r="O159" s="9"/>
      <c r="P159" s="9"/>
      <c r="Q159" s="9"/>
      <c r="R159" s="9"/>
      <c r="S159" s="9"/>
      <c r="T159" s="9"/>
    </row>
    <row r="160" spans="2:37" x14ac:dyDescent="0.2">
      <c r="B160" s="19" t="s">
        <v>106</v>
      </c>
      <c r="C160" s="19"/>
      <c r="D160" s="19"/>
      <c r="F160" s="14" t="s">
        <v>107</v>
      </c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V160" s="4">
        <v>211</v>
      </c>
      <c r="X160" s="10" t="s">
        <v>108</v>
      </c>
      <c r="Y160" s="10"/>
      <c r="Z160" s="10"/>
      <c r="AA160" s="10"/>
      <c r="AF160" s="13" t="s">
        <v>109</v>
      </c>
      <c r="AG160" s="13"/>
      <c r="AH160" s="13"/>
      <c r="AI160" s="13"/>
      <c r="AJ160" s="13"/>
    </row>
    <row r="161" spans="2:36" ht="11.25" customHeight="1" x14ac:dyDescent="0.2"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</row>
    <row r="162" spans="2:36" x14ac:dyDescent="0.2">
      <c r="F162" s="8" t="s">
        <v>110</v>
      </c>
      <c r="G162" s="8"/>
      <c r="H162" s="8"/>
      <c r="I162" s="8"/>
      <c r="J162" s="8"/>
      <c r="L162" s="9" t="s">
        <v>111</v>
      </c>
      <c r="M162" s="9"/>
      <c r="N162" s="9"/>
      <c r="O162" s="9"/>
      <c r="P162" s="9"/>
      <c r="Q162" s="9"/>
      <c r="R162" s="9"/>
      <c r="S162" s="9"/>
      <c r="T162" s="9"/>
    </row>
    <row r="163" spans="2:36" x14ac:dyDescent="0.2">
      <c r="B163" s="19" t="s">
        <v>112</v>
      </c>
      <c r="C163" s="19"/>
      <c r="D163" s="19"/>
      <c r="F163" s="14" t="s">
        <v>113</v>
      </c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V163" s="4">
        <v>165</v>
      </c>
      <c r="X163" s="18" t="s">
        <v>41</v>
      </c>
      <c r="Y163" s="18"/>
      <c r="Z163" s="18"/>
      <c r="AA163" s="18"/>
      <c r="AF163" s="13" t="s">
        <v>114</v>
      </c>
      <c r="AG163" s="13"/>
      <c r="AH163" s="13"/>
      <c r="AI163" s="13"/>
      <c r="AJ163" s="13"/>
    </row>
    <row r="164" spans="2:36" ht="11.25" customHeight="1" x14ac:dyDescent="0.2"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X164" s="18"/>
      <c r="Y164" s="18"/>
      <c r="Z164" s="18"/>
      <c r="AA164" s="18"/>
    </row>
    <row r="165" spans="2:36" ht="12" customHeight="1" x14ac:dyDescent="0.2"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</row>
    <row r="166" spans="2:36" x14ac:dyDescent="0.2">
      <c r="F166" s="8" t="s">
        <v>43</v>
      </c>
      <c r="G166" s="8"/>
      <c r="H166" s="8"/>
      <c r="I166" s="8"/>
      <c r="J166" s="8"/>
      <c r="L166" s="9" t="s">
        <v>44</v>
      </c>
      <c r="M166" s="9"/>
      <c r="N166" s="9"/>
      <c r="O166" s="9"/>
      <c r="P166" s="9"/>
      <c r="Q166" s="9"/>
      <c r="R166" s="9"/>
      <c r="S166" s="9"/>
      <c r="T166" s="9"/>
    </row>
    <row r="167" spans="2:36" x14ac:dyDescent="0.2">
      <c r="B167" s="19" t="s">
        <v>115</v>
      </c>
      <c r="C167" s="19"/>
      <c r="D167" s="19"/>
      <c r="F167" s="14" t="s">
        <v>116</v>
      </c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V167" s="4">
        <v>298</v>
      </c>
      <c r="X167" s="10" t="s">
        <v>35</v>
      </c>
      <c r="Y167" s="10"/>
      <c r="Z167" s="10"/>
      <c r="AA167" s="10"/>
      <c r="AF167" s="13" t="s">
        <v>117</v>
      </c>
      <c r="AG167" s="13"/>
      <c r="AH167" s="13"/>
      <c r="AI167" s="13"/>
      <c r="AJ167" s="13"/>
    </row>
    <row r="168" spans="2:36" ht="11.25" customHeight="1" x14ac:dyDescent="0.2"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</row>
    <row r="169" spans="2:36" x14ac:dyDescent="0.2">
      <c r="F169" s="8" t="s">
        <v>37</v>
      </c>
      <c r="G169" s="8"/>
      <c r="H169" s="8"/>
      <c r="I169" s="8"/>
      <c r="J169" s="8"/>
      <c r="L169" s="9" t="s">
        <v>38</v>
      </c>
      <c r="M169" s="9"/>
      <c r="N169" s="9"/>
      <c r="O169" s="9"/>
      <c r="P169" s="9"/>
      <c r="Q169" s="9"/>
      <c r="R169" s="9"/>
      <c r="S169" s="9"/>
      <c r="T169" s="9"/>
    </row>
    <row r="170" spans="2:36" ht="11.25" customHeight="1" x14ac:dyDescent="0.2"/>
    <row r="171" spans="2:36" ht="6.75" customHeight="1" x14ac:dyDescent="0.2">
      <c r="B171" s="16" t="s">
        <v>16</v>
      </c>
      <c r="C171" s="16"/>
      <c r="D171" s="16"/>
      <c r="E171" s="16"/>
      <c r="AD171" s="16" t="s">
        <v>17</v>
      </c>
      <c r="AE171" s="16"/>
      <c r="AF171" s="16"/>
      <c r="AG171" s="16"/>
      <c r="AH171" s="16"/>
      <c r="AI171" s="16"/>
      <c r="AJ171" s="16"/>
    </row>
    <row r="172" spans="2:36" ht="6" customHeight="1" x14ac:dyDescent="0.2">
      <c r="B172" s="16"/>
      <c r="C172" s="16"/>
      <c r="D172" s="16"/>
      <c r="E172" s="16"/>
      <c r="H172" s="17" t="s">
        <v>18</v>
      </c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U172" s="17" t="s">
        <v>19</v>
      </c>
      <c r="V172" s="17"/>
      <c r="W172" s="17"/>
      <c r="X172" s="17"/>
      <c r="Y172" s="17"/>
      <c r="Z172" s="17"/>
      <c r="AD172" s="16"/>
      <c r="AE172" s="16"/>
      <c r="AF172" s="16"/>
      <c r="AG172" s="16"/>
      <c r="AH172" s="16"/>
      <c r="AI172" s="16"/>
      <c r="AJ172" s="16"/>
    </row>
    <row r="173" spans="2:36" ht="7.5" customHeight="1" x14ac:dyDescent="0.2">
      <c r="B173" s="16"/>
      <c r="C173" s="16"/>
      <c r="D173" s="16"/>
      <c r="E173" s="16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U173" s="17"/>
      <c r="V173" s="17"/>
      <c r="W173" s="17"/>
      <c r="X173" s="17"/>
      <c r="Y173" s="17"/>
      <c r="Z173" s="17"/>
      <c r="AD173" s="16"/>
      <c r="AE173" s="16"/>
      <c r="AF173" s="16"/>
      <c r="AG173" s="16"/>
      <c r="AH173" s="16"/>
      <c r="AI173" s="16"/>
      <c r="AJ173" s="16"/>
    </row>
    <row r="174" spans="2:36" ht="6.75" customHeight="1" x14ac:dyDescent="0.2">
      <c r="B174" s="16"/>
      <c r="C174" s="16"/>
      <c r="D174" s="16"/>
      <c r="E174" s="16"/>
      <c r="AD174" s="16"/>
      <c r="AE174" s="16"/>
      <c r="AF174" s="16"/>
      <c r="AG174" s="16"/>
      <c r="AH174" s="16"/>
      <c r="AI174" s="16"/>
      <c r="AJ174" s="16"/>
    </row>
    <row r="175" spans="2:36" x14ac:dyDescent="0.2">
      <c r="F175" s="14" t="s">
        <v>118</v>
      </c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V175" s="4">
        <v>113</v>
      </c>
      <c r="X175" s="10" t="s">
        <v>119</v>
      </c>
      <c r="Y175" s="10"/>
      <c r="Z175" s="10"/>
      <c r="AA175" s="10"/>
      <c r="AF175" s="13" t="s">
        <v>120</v>
      </c>
      <c r="AG175" s="13"/>
      <c r="AH175" s="13"/>
      <c r="AI175" s="13"/>
      <c r="AJ175" s="13"/>
    </row>
    <row r="176" spans="2:36" ht="11.25" customHeight="1" x14ac:dyDescent="0.2"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</row>
    <row r="177" spans="2:37" ht="12" customHeight="1" x14ac:dyDescent="0.2"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</row>
    <row r="178" spans="2:37" x14ac:dyDescent="0.2">
      <c r="F178" s="8" t="s">
        <v>121</v>
      </c>
      <c r="G178" s="8"/>
      <c r="H178" s="8"/>
      <c r="I178" s="8"/>
      <c r="J178" s="8"/>
      <c r="L178" s="9" t="s">
        <v>122</v>
      </c>
      <c r="M178" s="9"/>
      <c r="N178" s="9"/>
      <c r="O178" s="9"/>
      <c r="P178" s="9"/>
      <c r="Q178" s="9"/>
      <c r="R178" s="9"/>
      <c r="S178" s="9"/>
      <c r="T178" s="9"/>
    </row>
    <row r="179" spans="2:37" x14ac:dyDescent="0.2">
      <c r="V179" s="4">
        <v>113</v>
      </c>
      <c r="X179" s="10" t="s">
        <v>119</v>
      </c>
      <c r="Y179" s="10"/>
      <c r="Z179" s="10"/>
      <c r="AA179" s="10"/>
    </row>
    <row r="180" spans="2:37" ht="11.25" customHeight="1" x14ac:dyDescent="0.2"/>
    <row r="181" spans="2:37" x14ac:dyDescent="0.2">
      <c r="F181" s="14" t="s">
        <v>118</v>
      </c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V181" s="4">
        <v>113</v>
      </c>
      <c r="X181" s="10" t="s">
        <v>119</v>
      </c>
      <c r="Y181" s="10"/>
      <c r="Z181" s="10"/>
      <c r="AA181" s="10"/>
      <c r="AF181" s="13" t="s">
        <v>123</v>
      </c>
      <c r="AG181" s="13"/>
      <c r="AH181" s="13"/>
      <c r="AI181" s="13"/>
      <c r="AJ181" s="13"/>
    </row>
    <row r="182" spans="2:37" ht="11.25" customHeight="1" x14ac:dyDescent="0.2"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</row>
    <row r="183" spans="2:37" ht="12" customHeight="1" x14ac:dyDescent="0.2"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</row>
    <row r="184" spans="2:37" x14ac:dyDescent="0.2">
      <c r="F184" s="8" t="s">
        <v>121</v>
      </c>
      <c r="G184" s="8"/>
      <c r="H184" s="8"/>
      <c r="I184" s="8"/>
      <c r="J184" s="8"/>
      <c r="L184" s="9" t="s">
        <v>122</v>
      </c>
      <c r="M184" s="9"/>
      <c r="N184" s="9"/>
      <c r="O184" s="9"/>
      <c r="P184" s="9"/>
      <c r="Q184" s="9"/>
      <c r="R184" s="9"/>
      <c r="S184" s="9"/>
      <c r="T184" s="9"/>
    </row>
    <row r="185" spans="2:37" x14ac:dyDescent="0.2">
      <c r="V185" s="4">
        <v>113</v>
      </c>
      <c r="X185" s="10" t="s">
        <v>119</v>
      </c>
      <c r="Y185" s="10"/>
      <c r="Z185" s="10"/>
      <c r="AA185" s="10"/>
    </row>
    <row r="186" spans="2:37" ht="11.25" customHeight="1" x14ac:dyDescent="0.2"/>
    <row r="187" spans="2:37" x14ac:dyDescent="0.2">
      <c r="F187" s="14" t="s">
        <v>124</v>
      </c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V187" s="4">
        <v>114</v>
      </c>
      <c r="X187" s="10" t="s">
        <v>125</v>
      </c>
      <c r="Y187" s="10"/>
      <c r="Z187" s="10"/>
      <c r="AA187" s="10"/>
      <c r="AF187" s="13" t="s">
        <v>126</v>
      </c>
      <c r="AG187" s="13"/>
      <c r="AH187" s="13"/>
      <c r="AI187" s="13"/>
      <c r="AJ187" s="13"/>
    </row>
    <row r="188" spans="2:37" ht="11.25" customHeight="1" x14ac:dyDescent="0.2"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</row>
    <row r="189" spans="2:37" x14ac:dyDescent="0.2">
      <c r="F189" s="8" t="s">
        <v>127</v>
      </c>
      <c r="G189" s="8"/>
      <c r="H189" s="8"/>
      <c r="I189" s="8"/>
      <c r="J189" s="8"/>
      <c r="L189" s="9" t="s">
        <v>128</v>
      </c>
      <c r="M189" s="9"/>
      <c r="N189" s="9"/>
      <c r="O189" s="9"/>
      <c r="P189" s="9"/>
      <c r="Q189" s="9"/>
      <c r="R189" s="9"/>
      <c r="S189" s="9"/>
      <c r="T189" s="9"/>
    </row>
    <row r="190" spans="2:37" ht="14.25" customHeight="1" x14ac:dyDescent="0.2">
      <c r="B190" s="11" t="s">
        <v>12</v>
      </c>
      <c r="C190" s="11"/>
      <c r="D190" s="11"/>
      <c r="J190" s="12" t="s">
        <v>13</v>
      </c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</row>
    <row r="191" spans="2:37" ht="6" customHeight="1" x14ac:dyDescent="0.2"/>
    <row r="192" spans="2:37" x14ac:dyDescent="0.2">
      <c r="C192" s="5" t="s">
        <v>14</v>
      </c>
      <c r="D192" s="5"/>
      <c r="E192" s="5"/>
      <c r="F192" s="5"/>
      <c r="G192" s="5"/>
      <c r="H192" s="5"/>
      <c r="J192" s="15" t="s">
        <v>31</v>
      </c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</row>
    <row r="193" spans="2:36" ht="6.75" customHeight="1" x14ac:dyDescent="0.2">
      <c r="B193" s="16" t="s">
        <v>16</v>
      </c>
      <c r="C193" s="16"/>
      <c r="D193" s="16"/>
      <c r="E193" s="16"/>
      <c r="AD193" s="16" t="s">
        <v>17</v>
      </c>
      <c r="AE193" s="16"/>
      <c r="AF193" s="16"/>
      <c r="AG193" s="16"/>
      <c r="AH193" s="16"/>
      <c r="AI193" s="16"/>
      <c r="AJ193" s="16"/>
    </row>
    <row r="194" spans="2:36" ht="6" customHeight="1" x14ac:dyDescent="0.2">
      <c r="B194" s="16"/>
      <c r="C194" s="16"/>
      <c r="D194" s="16"/>
      <c r="E194" s="16"/>
      <c r="H194" s="17" t="s">
        <v>18</v>
      </c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U194" s="17" t="s">
        <v>19</v>
      </c>
      <c r="V194" s="17"/>
      <c r="W194" s="17"/>
      <c r="X194" s="17"/>
      <c r="Y194" s="17"/>
      <c r="Z194" s="17"/>
      <c r="AD194" s="16"/>
      <c r="AE194" s="16"/>
      <c r="AF194" s="16"/>
      <c r="AG194" s="16"/>
      <c r="AH194" s="16"/>
      <c r="AI194" s="16"/>
      <c r="AJ194" s="16"/>
    </row>
    <row r="195" spans="2:36" ht="7.5" customHeight="1" x14ac:dyDescent="0.2">
      <c r="B195" s="16"/>
      <c r="C195" s="16"/>
      <c r="D195" s="16"/>
      <c r="E195" s="16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U195" s="17"/>
      <c r="V195" s="17"/>
      <c r="W195" s="17"/>
      <c r="X195" s="17"/>
      <c r="Y195" s="17"/>
      <c r="Z195" s="17"/>
      <c r="AD195" s="16"/>
      <c r="AE195" s="16"/>
      <c r="AF195" s="16"/>
      <c r="AG195" s="16"/>
      <c r="AH195" s="16"/>
      <c r="AI195" s="16"/>
      <c r="AJ195" s="16"/>
    </row>
    <row r="196" spans="2:36" ht="6.75" customHeight="1" x14ac:dyDescent="0.2">
      <c r="B196" s="16"/>
      <c r="C196" s="16"/>
      <c r="D196" s="16"/>
      <c r="E196" s="16"/>
      <c r="AD196" s="16"/>
      <c r="AE196" s="16"/>
      <c r="AF196" s="16"/>
      <c r="AG196" s="16"/>
      <c r="AH196" s="16"/>
      <c r="AI196" s="16"/>
      <c r="AJ196" s="16"/>
    </row>
    <row r="197" spans="2:36" x14ac:dyDescent="0.2">
      <c r="F197" s="14" t="s">
        <v>124</v>
      </c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V197" s="4">
        <v>114</v>
      </c>
      <c r="X197" s="10" t="s">
        <v>125</v>
      </c>
      <c r="Y197" s="10"/>
      <c r="Z197" s="10"/>
      <c r="AA197" s="10"/>
      <c r="AF197" s="13" t="s">
        <v>129</v>
      </c>
      <c r="AG197" s="13"/>
      <c r="AH197" s="13"/>
      <c r="AI197" s="13"/>
      <c r="AJ197" s="13"/>
    </row>
    <row r="198" spans="2:36" ht="11.25" customHeight="1" x14ac:dyDescent="0.2"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</row>
    <row r="199" spans="2:36" x14ac:dyDescent="0.2">
      <c r="F199" s="8" t="s">
        <v>127</v>
      </c>
      <c r="G199" s="8"/>
      <c r="H199" s="8"/>
      <c r="I199" s="8"/>
      <c r="J199" s="8"/>
      <c r="L199" s="9" t="s">
        <v>128</v>
      </c>
      <c r="M199" s="9"/>
      <c r="N199" s="9"/>
      <c r="O199" s="9"/>
      <c r="P199" s="9"/>
      <c r="Q199" s="9"/>
      <c r="R199" s="9"/>
      <c r="S199" s="9"/>
      <c r="T199" s="9"/>
    </row>
    <row r="200" spans="2:36" x14ac:dyDescent="0.2">
      <c r="F200" s="14" t="s">
        <v>124</v>
      </c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V200" s="4">
        <v>114</v>
      </c>
      <c r="X200" s="10" t="s">
        <v>125</v>
      </c>
      <c r="Y200" s="10"/>
      <c r="Z200" s="10"/>
      <c r="AA200" s="10"/>
      <c r="AF200" s="13" t="s">
        <v>130</v>
      </c>
      <c r="AG200" s="13"/>
      <c r="AH200" s="13"/>
      <c r="AI200" s="13"/>
      <c r="AJ200" s="13"/>
    </row>
    <row r="201" spans="2:36" ht="11.25" customHeight="1" x14ac:dyDescent="0.2"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</row>
    <row r="202" spans="2:36" x14ac:dyDescent="0.2">
      <c r="F202" s="8" t="s">
        <v>127</v>
      </c>
      <c r="G202" s="8"/>
      <c r="H202" s="8"/>
      <c r="I202" s="8"/>
      <c r="J202" s="8"/>
      <c r="L202" s="9" t="s">
        <v>128</v>
      </c>
      <c r="M202" s="9"/>
      <c r="N202" s="9"/>
      <c r="O202" s="9"/>
      <c r="P202" s="9"/>
      <c r="Q202" s="9"/>
      <c r="R202" s="9"/>
      <c r="S202" s="9"/>
      <c r="T202" s="9"/>
    </row>
    <row r="203" spans="2:36" x14ac:dyDescent="0.2">
      <c r="F203" s="14" t="s">
        <v>124</v>
      </c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V203" s="4">
        <v>114</v>
      </c>
      <c r="X203" s="10" t="s">
        <v>125</v>
      </c>
      <c r="Y203" s="10"/>
      <c r="Z203" s="10"/>
      <c r="AA203" s="10"/>
      <c r="AF203" s="13" t="s">
        <v>131</v>
      </c>
      <c r="AG203" s="13"/>
      <c r="AH203" s="13"/>
      <c r="AI203" s="13"/>
      <c r="AJ203" s="13"/>
    </row>
    <row r="204" spans="2:36" ht="11.25" customHeight="1" x14ac:dyDescent="0.2"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</row>
    <row r="205" spans="2:36" x14ac:dyDescent="0.2">
      <c r="F205" s="8" t="s">
        <v>127</v>
      </c>
      <c r="G205" s="8"/>
      <c r="H205" s="8"/>
      <c r="I205" s="8"/>
      <c r="J205" s="8"/>
      <c r="L205" s="9" t="s">
        <v>128</v>
      </c>
      <c r="M205" s="9"/>
      <c r="N205" s="9"/>
      <c r="O205" s="9"/>
      <c r="P205" s="9"/>
      <c r="Q205" s="9"/>
      <c r="R205" s="9"/>
      <c r="S205" s="9"/>
      <c r="T205" s="9"/>
    </row>
    <row r="206" spans="2:36" x14ac:dyDescent="0.2">
      <c r="F206" s="14" t="s">
        <v>132</v>
      </c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V206" s="4">
        <v>113</v>
      </c>
      <c r="X206" s="10" t="s">
        <v>119</v>
      </c>
      <c r="Y206" s="10"/>
      <c r="Z206" s="10"/>
      <c r="AA206" s="10"/>
      <c r="AF206" s="13" t="s">
        <v>133</v>
      </c>
      <c r="AG206" s="13"/>
      <c r="AH206" s="13"/>
      <c r="AI206" s="13"/>
      <c r="AJ206" s="13"/>
    </row>
    <row r="207" spans="2:36" ht="11.25" customHeight="1" x14ac:dyDescent="0.2"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</row>
    <row r="208" spans="2:36" ht="12" customHeight="1" x14ac:dyDescent="0.2"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</row>
    <row r="209" spans="4:37" ht="12" customHeight="1" x14ac:dyDescent="0.2"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</row>
    <row r="210" spans="4:37" x14ac:dyDescent="0.2">
      <c r="F210" s="8" t="s">
        <v>134</v>
      </c>
      <c r="G210" s="8"/>
      <c r="H210" s="8"/>
      <c r="I210" s="8"/>
      <c r="J210" s="8"/>
      <c r="L210" s="9" t="s">
        <v>135</v>
      </c>
      <c r="M210" s="9"/>
      <c r="N210" s="9"/>
      <c r="O210" s="9"/>
      <c r="P210" s="9"/>
      <c r="Q210" s="9"/>
      <c r="R210" s="9"/>
      <c r="S210" s="9"/>
      <c r="T210" s="9"/>
    </row>
    <row r="211" spans="4:37" x14ac:dyDescent="0.2">
      <c r="V211" s="4">
        <v>113</v>
      </c>
      <c r="X211" s="10" t="s">
        <v>119</v>
      </c>
      <c r="Y211" s="10"/>
      <c r="Z211" s="10"/>
      <c r="AA211" s="10"/>
    </row>
    <row r="212" spans="4:37" ht="11.25" customHeight="1" x14ac:dyDescent="0.2"/>
    <row r="213" spans="4:37" x14ac:dyDescent="0.2">
      <c r="F213" s="14" t="s">
        <v>132</v>
      </c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V213" s="4">
        <v>113</v>
      </c>
      <c r="X213" s="10" t="s">
        <v>119</v>
      </c>
      <c r="Y213" s="10"/>
      <c r="Z213" s="10"/>
      <c r="AA213" s="10"/>
      <c r="AF213" s="13" t="s">
        <v>136</v>
      </c>
      <c r="AG213" s="13"/>
      <c r="AH213" s="13"/>
      <c r="AI213" s="13"/>
      <c r="AJ213" s="13"/>
    </row>
    <row r="214" spans="4:37" ht="11.25" customHeight="1" x14ac:dyDescent="0.2"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</row>
    <row r="215" spans="4:37" ht="12" customHeight="1" x14ac:dyDescent="0.2"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</row>
    <row r="216" spans="4:37" ht="12" customHeight="1" x14ac:dyDescent="0.2"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</row>
    <row r="217" spans="4:37" x14ac:dyDescent="0.2">
      <c r="F217" s="8" t="s">
        <v>134</v>
      </c>
      <c r="G217" s="8"/>
      <c r="H217" s="8"/>
      <c r="I217" s="8"/>
      <c r="J217" s="8"/>
      <c r="L217" s="9" t="s">
        <v>135</v>
      </c>
      <c r="M217" s="9"/>
      <c r="N217" s="9"/>
      <c r="O217" s="9"/>
      <c r="P217" s="9"/>
      <c r="Q217" s="9"/>
      <c r="R217" s="9"/>
      <c r="S217" s="9"/>
      <c r="T217" s="9"/>
    </row>
    <row r="218" spans="4:37" x14ac:dyDescent="0.2">
      <c r="F218" s="14" t="s">
        <v>132</v>
      </c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V218" s="4">
        <v>113</v>
      </c>
      <c r="X218" s="10" t="s">
        <v>119</v>
      </c>
      <c r="Y218" s="10"/>
      <c r="Z218" s="10"/>
      <c r="AA218" s="10"/>
      <c r="AF218" s="13" t="s">
        <v>137</v>
      </c>
      <c r="AG218" s="13"/>
      <c r="AH218" s="13"/>
      <c r="AI218" s="13"/>
      <c r="AJ218" s="13"/>
    </row>
    <row r="219" spans="4:37" ht="11.25" customHeight="1" x14ac:dyDescent="0.2"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</row>
    <row r="220" spans="4:37" ht="12" customHeight="1" x14ac:dyDescent="0.2"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</row>
    <row r="221" spans="4:37" ht="12" customHeight="1" x14ac:dyDescent="0.2"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</row>
    <row r="222" spans="4:37" x14ac:dyDescent="0.2">
      <c r="F222" s="8" t="s">
        <v>134</v>
      </c>
      <c r="G222" s="8"/>
      <c r="H222" s="8"/>
      <c r="I222" s="8"/>
      <c r="J222" s="8"/>
      <c r="L222" s="9" t="s">
        <v>135</v>
      </c>
      <c r="M222" s="9"/>
      <c r="N222" s="9"/>
      <c r="O222" s="9"/>
      <c r="P222" s="9"/>
      <c r="Q222" s="9"/>
      <c r="R222" s="9"/>
      <c r="S222" s="9"/>
      <c r="T222" s="9"/>
    </row>
    <row r="223" spans="4:37" ht="11.25" customHeight="1" x14ac:dyDescent="0.2"/>
    <row r="224" spans="4:37" x14ac:dyDescent="0.2">
      <c r="D224" s="5" t="s">
        <v>30</v>
      </c>
      <c r="E224" s="5"/>
      <c r="F224" s="5"/>
      <c r="G224" s="5"/>
      <c r="H224" s="5"/>
      <c r="I224" s="5"/>
      <c r="J224" s="5"/>
      <c r="K224" s="5"/>
      <c r="L224" s="5"/>
      <c r="M224" s="5"/>
      <c r="N224" s="5"/>
      <c r="AC224" s="6">
        <v>55396.12</v>
      </c>
      <c r="AD224" s="6"/>
      <c r="AE224" s="6"/>
      <c r="AF224" s="6"/>
      <c r="AG224" s="6"/>
      <c r="AH224" s="6"/>
      <c r="AI224" s="6"/>
      <c r="AJ224" s="6"/>
      <c r="AK224" s="6"/>
    </row>
    <row r="225" spans="2:37" ht="21" customHeight="1" x14ac:dyDescent="0.2"/>
    <row r="226" spans="2:37" ht="30" customHeight="1" x14ac:dyDescent="0.2"/>
    <row r="227" spans="2:37" ht="6" customHeight="1" x14ac:dyDescent="0.2"/>
    <row r="228" spans="2:37" x14ac:dyDescent="0.2">
      <c r="C228" s="5" t="s">
        <v>14</v>
      </c>
      <c r="D228" s="5"/>
      <c r="E228" s="5"/>
      <c r="F228" s="5"/>
      <c r="G228" s="5"/>
      <c r="H228" s="5"/>
      <c r="J228" s="15" t="s">
        <v>138</v>
      </c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</row>
    <row r="229" spans="2:37" ht="6.75" customHeight="1" x14ac:dyDescent="0.2">
      <c r="B229" s="16" t="s">
        <v>32</v>
      </c>
      <c r="C229" s="16"/>
      <c r="D229" s="16"/>
      <c r="E229" s="16"/>
      <c r="AD229" s="16" t="s">
        <v>17</v>
      </c>
      <c r="AE229" s="16"/>
      <c r="AF229" s="16"/>
      <c r="AG229" s="16"/>
      <c r="AH229" s="16"/>
      <c r="AI229" s="16"/>
      <c r="AJ229" s="16"/>
    </row>
    <row r="230" spans="2:37" ht="6" customHeight="1" x14ac:dyDescent="0.2">
      <c r="B230" s="16"/>
      <c r="C230" s="16"/>
      <c r="D230" s="16"/>
      <c r="E230" s="16"/>
      <c r="H230" s="17" t="s">
        <v>18</v>
      </c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U230" s="17" t="s">
        <v>19</v>
      </c>
      <c r="V230" s="17"/>
      <c r="W230" s="17"/>
      <c r="X230" s="17"/>
      <c r="Y230" s="17"/>
      <c r="Z230" s="17"/>
      <c r="AD230" s="16"/>
      <c r="AE230" s="16"/>
      <c r="AF230" s="16"/>
      <c r="AG230" s="16"/>
      <c r="AH230" s="16"/>
      <c r="AI230" s="16"/>
      <c r="AJ230" s="16"/>
    </row>
    <row r="231" spans="2:37" ht="7.5" customHeight="1" x14ac:dyDescent="0.2">
      <c r="B231" s="16"/>
      <c r="C231" s="16"/>
      <c r="D231" s="16"/>
      <c r="E231" s="16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U231" s="17"/>
      <c r="V231" s="17"/>
      <c r="W231" s="17"/>
      <c r="X231" s="17"/>
      <c r="Y231" s="17"/>
      <c r="Z231" s="17"/>
      <c r="AD231" s="16"/>
      <c r="AE231" s="16"/>
      <c r="AF231" s="16"/>
      <c r="AG231" s="16"/>
      <c r="AH231" s="16"/>
      <c r="AI231" s="16"/>
      <c r="AJ231" s="16"/>
    </row>
    <row r="232" spans="2:37" ht="6.75" customHeight="1" x14ac:dyDescent="0.2">
      <c r="B232" s="16"/>
      <c r="C232" s="16"/>
      <c r="D232" s="16"/>
      <c r="E232" s="16"/>
      <c r="AD232" s="16"/>
      <c r="AE232" s="16"/>
      <c r="AF232" s="16"/>
      <c r="AG232" s="16"/>
      <c r="AH232" s="16"/>
      <c r="AI232" s="16"/>
      <c r="AJ232" s="16"/>
    </row>
    <row r="233" spans="2:37" ht="14.25" customHeight="1" x14ac:dyDescent="0.2">
      <c r="B233" s="11" t="s">
        <v>12</v>
      </c>
      <c r="C233" s="11"/>
      <c r="D233" s="11"/>
      <c r="J233" s="12" t="s">
        <v>13</v>
      </c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</row>
    <row r="234" spans="2:37" ht="6" customHeight="1" x14ac:dyDescent="0.2"/>
    <row r="235" spans="2:37" x14ac:dyDescent="0.2">
      <c r="C235" s="5" t="s">
        <v>14</v>
      </c>
      <c r="D235" s="5"/>
      <c r="E235" s="5"/>
      <c r="F235" s="5"/>
      <c r="G235" s="5"/>
      <c r="H235" s="5"/>
      <c r="J235" s="15" t="s">
        <v>138</v>
      </c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</row>
    <row r="236" spans="2:37" ht="6.75" customHeight="1" x14ac:dyDescent="0.2">
      <c r="B236" s="16" t="s">
        <v>32</v>
      </c>
      <c r="C236" s="16"/>
      <c r="D236" s="16"/>
      <c r="E236" s="16"/>
      <c r="AD236" s="16" t="s">
        <v>17</v>
      </c>
      <c r="AE236" s="16"/>
      <c r="AF236" s="16"/>
      <c r="AG236" s="16"/>
      <c r="AH236" s="16"/>
      <c r="AI236" s="16"/>
      <c r="AJ236" s="16"/>
    </row>
    <row r="237" spans="2:37" ht="6" customHeight="1" x14ac:dyDescent="0.2">
      <c r="B237" s="16"/>
      <c r="C237" s="16"/>
      <c r="D237" s="16"/>
      <c r="E237" s="16"/>
      <c r="H237" s="17" t="s">
        <v>18</v>
      </c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U237" s="17" t="s">
        <v>19</v>
      </c>
      <c r="V237" s="17"/>
      <c r="W237" s="17"/>
      <c r="X237" s="17"/>
      <c r="Y237" s="17"/>
      <c r="Z237" s="17"/>
      <c r="AD237" s="16"/>
      <c r="AE237" s="16"/>
      <c r="AF237" s="16"/>
      <c r="AG237" s="16"/>
      <c r="AH237" s="16"/>
      <c r="AI237" s="16"/>
      <c r="AJ237" s="16"/>
    </row>
    <row r="238" spans="2:37" ht="7.5" customHeight="1" x14ac:dyDescent="0.2">
      <c r="B238" s="16"/>
      <c r="C238" s="16"/>
      <c r="D238" s="16"/>
      <c r="E238" s="16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U238" s="17"/>
      <c r="V238" s="17"/>
      <c r="W238" s="17"/>
      <c r="X238" s="17"/>
      <c r="Y238" s="17"/>
      <c r="Z238" s="17"/>
      <c r="AD238" s="16"/>
      <c r="AE238" s="16"/>
      <c r="AF238" s="16"/>
      <c r="AG238" s="16"/>
      <c r="AH238" s="16"/>
      <c r="AI238" s="16"/>
      <c r="AJ238" s="16"/>
    </row>
    <row r="239" spans="2:37" ht="6.75" customHeight="1" x14ac:dyDescent="0.2">
      <c r="B239" s="16"/>
      <c r="C239" s="16"/>
      <c r="D239" s="16"/>
      <c r="E239" s="16"/>
      <c r="AD239" s="16"/>
      <c r="AE239" s="16"/>
      <c r="AF239" s="16"/>
      <c r="AG239" s="16"/>
      <c r="AH239" s="16"/>
      <c r="AI239" s="16"/>
      <c r="AJ239" s="16"/>
    </row>
    <row r="240" spans="2:37" x14ac:dyDescent="0.2">
      <c r="B240" s="19" t="s">
        <v>139</v>
      </c>
      <c r="C240" s="19"/>
      <c r="D240" s="19"/>
      <c r="F240" s="14" t="s">
        <v>140</v>
      </c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V240" s="4">
        <v>262</v>
      </c>
      <c r="X240" s="10" t="s">
        <v>98</v>
      </c>
      <c r="Y240" s="10"/>
      <c r="Z240" s="10"/>
      <c r="AA240" s="10"/>
      <c r="AF240" s="13" t="s">
        <v>141</v>
      </c>
      <c r="AG240" s="13"/>
      <c r="AH240" s="13"/>
      <c r="AI240" s="13"/>
      <c r="AJ240" s="13"/>
    </row>
    <row r="241" spans="2:36" ht="11.25" customHeight="1" x14ac:dyDescent="0.2"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</row>
    <row r="242" spans="2:36" x14ac:dyDescent="0.2">
      <c r="F242" s="8" t="s">
        <v>142</v>
      </c>
      <c r="G242" s="8"/>
      <c r="H242" s="8"/>
      <c r="I242" s="8"/>
      <c r="J242" s="8"/>
      <c r="L242" s="9" t="s">
        <v>143</v>
      </c>
      <c r="M242" s="9"/>
      <c r="N242" s="9"/>
      <c r="O242" s="9"/>
      <c r="P242" s="9"/>
      <c r="Q242" s="9"/>
      <c r="R242" s="9"/>
      <c r="S242" s="9"/>
      <c r="T242" s="9"/>
    </row>
    <row r="243" spans="2:36" x14ac:dyDescent="0.2">
      <c r="V243" s="4">
        <v>262</v>
      </c>
      <c r="X243" s="10" t="s">
        <v>98</v>
      </c>
      <c r="Y243" s="10"/>
      <c r="Z243" s="10"/>
      <c r="AA243" s="10"/>
    </row>
    <row r="244" spans="2:36" ht="11.25" customHeight="1" x14ac:dyDescent="0.2"/>
    <row r="245" spans="2:36" x14ac:dyDescent="0.2">
      <c r="B245" s="19" t="s">
        <v>139</v>
      </c>
      <c r="C245" s="19"/>
      <c r="D245" s="19"/>
      <c r="F245" s="14" t="s">
        <v>140</v>
      </c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V245" s="4">
        <v>262</v>
      </c>
      <c r="X245" s="10" t="s">
        <v>98</v>
      </c>
      <c r="Y245" s="10"/>
      <c r="Z245" s="10"/>
      <c r="AA245" s="10"/>
      <c r="AF245" s="13" t="s">
        <v>109</v>
      </c>
      <c r="AG245" s="13"/>
      <c r="AH245" s="13"/>
      <c r="AI245" s="13"/>
      <c r="AJ245" s="13"/>
    </row>
    <row r="246" spans="2:36" ht="11.25" customHeight="1" x14ac:dyDescent="0.2"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</row>
    <row r="247" spans="2:36" x14ac:dyDescent="0.2">
      <c r="F247" s="8" t="s">
        <v>142</v>
      </c>
      <c r="G247" s="8"/>
      <c r="H247" s="8"/>
      <c r="I247" s="8"/>
      <c r="J247" s="8"/>
      <c r="L247" s="9" t="s">
        <v>143</v>
      </c>
      <c r="M247" s="9"/>
      <c r="N247" s="9"/>
      <c r="O247" s="9"/>
      <c r="P247" s="9"/>
      <c r="Q247" s="9"/>
      <c r="R247" s="9"/>
      <c r="S247" s="9"/>
      <c r="T247" s="9"/>
    </row>
    <row r="248" spans="2:36" x14ac:dyDescent="0.2">
      <c r="V248" s="4">
        <v>262</v>
      </c>
      <c r="X248" s="10" t="s">
        <v>98</v>
      </c>
      <c r="Y248" s="10"/>
      <c r="Z248" s="10"/>
      <c r="AA248" s="10"/>
    </row>
    <row r="249" spans="2:36" ht="11.25" customHeight="1" x14ac:dyDescent="0.2"/>
    <row r="250" spans="2:36" x14ac:dyDescent="0.2">
      <c r="V250" s="4">
        <v>262</v>
      </c>
      <c r="X250" s="10" t="s">
        <v>98</v>
      </c>
      <c r="Y250" s="10"/>
      <c r="Z250" s="10"/>
      <c r="AA250" s="10"/>
    </row>
    <row r="251" spans="2:36" ht="11.25" customHeight="1" x14ac:dyDescent="0.2"/>
    <row r="252" spans="2:36" x14ac:dyDescent="0.2">
      <c r="V252" s="4">
        <v>262</v>
      </c>
      <c r="X252" s="10" t="s">
        <v>98</v>
      </c>
      <c r="Y252" s="10"/>
      <c r="Z252" s="10"/>
      <c r="AA252" s="10"/>
    </row>
    <row r="253" spans="2:36" ht="11.25" customHeight="1" x14ac:dyDescent="0.2"/>
    <row r="254" spans="2:36" x14ac:dyDescent="0.2">
      <c r="V254" s="4">
        <v>262</v>
      </c>
      <c r="X254" s="10" t="s">
        <v>98</v>
      </c>
      <c r="Y254" s="10"/>
      <c r="Z254" s="10"/>
      <c r="AA254" s="10"/>
    </row>
    <row r="255" spans="2:36" ht="11.25" customHeight="1" x14ac:dyDescent="0.2"/>
    <row r="256" spans="2:36" x14ac:dyDescent="0.2">
      <c r="V256" s="4">
        <v>262</v>
      </c>
      <c r="X256" s="10" t="s">
        <v>98</v>
      </c>
      <c r="Y256" s="10"/>
      <c r="Z256" s="10"/>
      <c r="AA256" s="10"/>
    </row>
    <row r="257" spans="2:36" ht="11.25" customHeight="1" x14ac:dyDescent="0.2"/>
    <row r="258" spans="2:36" x14ac:dyDescent="0.2">
      <c r="V258" s="4">
        <v>262</v>
      </c>
      <c r="X258" s="10" t="s">
        <v>98</v>
      </c>
      <c r="Y258" s="10"/>
      <c r="Z258" s="10"/>
      <c r="AA258" s="10"/>
    </row>
    <row r="259" spans="2:36" ht="11.25" customHeight="1" x14ac:dyDescent="0.2"/>
    <row r="260" spans="2:36" x14ac:dyDescent="0.2">
      <c r="V260" s="4">
        <v>262</v>
      </c>
      <c r="X260" s="10" t="s">
        <v>98</v>
      </c>
      <c r="Y260" s="10"/>
      <c r="Z260" s="10"/>
      <c r="AA260" s="10"/>
    </row>
    <row r="261" spans="2:36" ht="11.25" customHeight="1" x14ac:dyDescent="0.2"/>
    <row r="262" spans="2:36" x14ac:dyDescent="0.2">
      <c r="V262" s="4">
        <v>262</v>
      </c>
      <c r="X262" s="10" t="s">
        <v>98</v>
      </c>
      <c r="Y262" s="10"/>
      <c r="Z262" s="10"/>
      <c r="AA262" s="10"/>
    </row>
    <row r="263" spans="2:36" ht="11.25" customHeight="1" x14ac:dyDescent="0.2"/>
    <row r="264" spans="2:36" x14ac:dyDescent="0.2">
      <c r="V264" s="4">
        <v>262</v>
      </c>
      <c r="X264" s="10" t="s">
        <v>98</v>
      </c>
      <c r="Y264" s="10"/>
      <c r="Z264" s="10"/>
      <c r="AA264" s="10"/>
    </row>
    <row r="265" spans="2:36" ht="11.25" customHeight="1" x14ac:dyDescent="0.2"/>
    <row r="266" spans="2:36" x14ac:dyDescent="0.2">
      <c r="B266" s="19" t="s">
        <v>139</v>
      </c>
      <c r="C266" s="19"/>
      <c r="D266" s="19"/>
      <c r="F266" s="14" t="s">
        <v>140</v>
      </c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V266" s="4">
        <v>262</v>
      </c>
      <c r="X266" s="10" t="s">
        <v>98</v>
      </c>
      <c r="Y266" s="10"/>
      <c r="Z266" s="10"/>
      <c r="AA266" s="10"/>
      <c r="AF266" s="13" t="s">
        <v>144</v>
      </c>
      <c r="AG266" s="13"/>
      <c r="AH266" s="13"/>
      <c r="AI266" s="13"/>
      <c r="AJ266" s="13"/>
    </row>
    <row r="267" spans="2:36" ht="11.25" customHeight="1" x14ac:dyDescent="0.2"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</row>
    <row r="268" spans="2:36" x14ac:dyDescent="0.2">
      <c r="F268" s="8" t="s">
        <v>142</v>
      </c>
      <c r="G268" s="8"/>
      <c r="H268" s="8"/>
      <c r="I268" s="8"/>
      <c r="J268" s="8"/>
      <c r="L268" s="9" t="s">
        <v>143</v>
      </c>
      <c r="M268" s="9"/>
      <c r="N268" s="9"/>
      <c r="O268" s="9"/>
      <c r="P268" s="9"/>
      <c r="Q268" s="9"/>
      <c r="R268" s="9"/>
      <c r="S268" s="9"/>
      <c r="T268" s="9"/>
    </row>
    <row r="269" spans="2:36" x14ac:dyDescent="0.2">
      <c r="V269" s="4">
        <v>262</v>
      </c>
      <c r="X269" s="10" t="s">
        <v>98</v>
      </c>
      <c r="Y269" s="10"/>
      <c r="Z269" s="10"/>
      <c r="AA269" s="10"/>
    </row>
    <row r="270" spans="2:36" ht="11.25" customHeight="1" x14ac:dyDescent="0.2"/>
    <row r="271" spans="2:36" x14ac:dyDescent="0.2">
      <c r="V271" s="4">
        <v>262</v>
      </c>
      <c r="X271" s="10" t="s">
        <v>98</v>
      </c>
      <c r="Y271" s="10"/>
      <c r="Z271" s="10"/>
      <c r="AA271" s="10"/>
    </row>
    <row r="272" spans="2:36" ht="11.25" customHeight="1" x14ac:dyDescent="0.2"/>
    <row r="273" spans="2:37" x14ac:dyDescent="0.2">
      <c r="V273" s="4">
        <v>262</v>
      </c>
      <c r="X273" s="10" t="s">
        <v>98</v>
      </c>
      <c r="Y273" s="10"/>
      <c r="Z273" s="10"/>
      <c r="AA273" s="10"/>
    </row>
    <row r="274" spans="2:37" ht="11.25" customHeight="1" x14ac:dyDescent="0.2"/>
    <row r="275" spans="2:37" ht="14.25" customHeight="1" x14ac:dyDescent="0.2">
      <c r="B275" s="11" t="s">
        <v>12</v>
      </c>
      <c r="C275" s="11"/>
      <c r="D275" s="11"/>
      <c r="J275" s="12" t="s">
        <v>13</v>
      </c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</row>
    <row r="276" spans="2:37" ht="6" customHeight="1" x14ac:dyDescent="0.2"/>
    <row r="277" spans="2:37" x14ac:dyDescent="0.2">
      <c r="C277" s="5" t="s">
        <v>14</v>
      </c>
      <c r="D277" s="5"/>
      <c r="E277" s="5"/>
      <c r="F277" s="5"/>
      <c r="G277" s="5"/>
      <c r="H277" s="5"/>
      <c r="J277" s="15" t="s">
        <v>138</v>
      </c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</row>
    <row r="278" spans="2:37" ht="6.75" customHeight="1" x14ac:dyDescent="0.2">
      <c r="B278" s="16" t="s">
        <v>32</v>
      </c>
      <c r="C278" s="16"/>
      <c r="D278" s="16"/>
      <c r="E278" s="16"/>
      <c r="AD278" s="16" t="s">
        <v>17</v>
      </c>
      <c r="AE278" s="16"/>
      <c r="AF278" s="16"/>
      <c r="AG278" s="16"/>
      <c r="AH278" s="16"/>
      <c r="AI278" s="16"/>
      <c r="AJ278" s="16"/>
    </row>
    <row r="279" spans="2:37" ht="6" customHeight="1" x14ac:dyDescent="0.2">
      <c r="B279" s="16"/>
      <c r="C279" s="16"/>
      <c r="D279" s="16"/>
      <c r="E279" s="16"/>
      <c r="H279" s="17" t="s">
        <v>18</v>
      </c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U279" s="17" t="s">
        <v>19</v>
      </c>
      <c r="V279" s="17"/>
      <c r="W279" s="17"/>
      <c r="X279" s="17"/>
      <c r="Y279" s="17"/>
      <c r="Z279" s="17"/>
      <c r="AD279" s="16"/>
      <c r="AE279" s="16"/>
      <c r="AF279" s="16"/>
      <c r="AG279" s="16"/>
      <c r="AH279" s="16"/>
      <c r="AI279" s="16"/>
      <c r="AJ279" s="16"/>
    </row>
    <row r="280" spans="2:37" ht="7.5" customHeight="1" x14ac:dyDescent="0.2">
      <c r="B280" s="16"/>
      <c r="C280" s="16"/>
      <c r="D280" s="16"/>
      <c r="E280" s="16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U280" s="17"/>
      <c r="V280" s="17"/>
      <c r="W280" s="17"/>
      <c r="X280" s="17"/>
      <c r="Y280" s="17"/>
      <c r="Z280" s="17"/>
      <c r="AD280" s="16"/>
      <c r="AE280" s="16"/>
      <c r="AF280" s="16"/>
      <c r="AG280" s="16"/>
      <c r="AH280" s="16"/>
      <c r="AI280" s="16"/>
      <c r="AJ280" s="16"/>
    </row>
    <row r="281" spans="2:37" ht="6.75" customHeight="1" x14ac:dyDescent="0.2">
      <c r="B281" s="16"/>
      <c r="C281" s="16"/>
      <c r="D281" s="16"/>
      <c r="E281" s="16"/>
      <c r="AD281" s="16"/>
      <c r="AE281" s="16"/>
      <c r="AF281" s="16"/>
      <c r="AG281" s="16"/>
      <c r="AH281" s="16"/>
      <c r="AI281" s="16"/>
      <c r="AJ281" s="16"/>
    </row>
    <row r="282" spans="2:37" x14ac:dyDescent="0.2">
      <c r="B282" s="19" t="s">
        <v>139</v>
      </c>
      <c r="C282" s="19"/>
      <c r="D282" s="19"/>
      <c r="F282" s="14" t="s">
        <v>140</v>
      </c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V282" s="4">
        <v>262</v>
      </c>
      <c r="X282" s="10" t="s">
        <v>98</v>
      </c>
      <c r="Y282" s="10"/>
      <c r="Z282" s="10"/>
      <c r="AA282" s="10"/>
      <c r="AF282" s="13" t="s">
        <v>145</v>
      </c>
      <c r="AG282" s="13"/>
      <c r="AH282" s="13"/>
      <c r="AI282" s="13"/>
      <c r="AJ282" s="13"/>
    </row>
    <row r="283" spans="2:37" ht="11.25" customHeight="1" x14ac:dyDescent="0.2"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</row>
    <row r="284" spans="2:37" x14ac:dyDescent="0.2">
      <c r="F284" s="8" t="s">
        <v>142</v>
      </c>
      <c r="G284" s="8"/>
      <c r="H284" s="8"/>
      <c r="I284" s="8"/>
      <c r="J284" s="8"/>
      <c r="L284" s="9" t="s">
        <v>143</v>
      </c>
      <c r="M284" s="9"/>
      <c r="N284" s="9"/>
      <c r="O284" s="9"/>
      <c r="P284" s="9"/>
      <c r="Q284" s="9"/>
      <c r="R284" s="9"/>
      <c r="S284" s="9"/>
      <c r="T284" s="9"/>
    </row>
    <row r="285" spans="2:37" x14ac:dyDescent="0.2">
      <c r="B285" s="19" t="s">
        <v>139</v>
      </c>
      <c r="C285" s="19"/>
      <c r="D285" s="19"/>
      <c r="F285" s="14" t="s">
        <v>140</v>
      </c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V285" s="4">
        <v>262</v>
      </c>
      <c r="X285" s="10" t="s">
        <v>98</v>
      </c>
      <c r="Y285" s="10"/>
      <c r="Z285" s="10"/>
      <c r="AA285" s="10"/>
      <c r="AF285" s="13" t="s">
        <v>146</v>
      </c>
      <c r="AG285" s="13"/>
      <c r="AH285" s="13"/>
      <c r="AI285" s="13"/>
      <c r="AJ285" s="13"/>
    </row>
    <row r="286" spans="2:37" ht="11.25" customHeight="1" x14ac:dyDescent="0.2"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</row>
    <row r="287" spans="2:37" x14ac:dyDescent="0.2">
      <c r="F287" s="8" t="s">
        <v>142</v>
      </c>
      <c r="G287" s="8"/>
      <c r="H287" s="8"/>
      <c r="I287" s="8"/>
      <c r="J287" s="8"/>
      <c r="L287" s="9" t="s">
        <v>143</v>
      </c>
      <c r="M287" s="9"/>
      <c r="N287" s="9"/>
      <c r="O287" s="9"/>
      <c r="P287" s="9"/>
      <c r="Q287" s="9"/>
      <c r="R287" s="9"/>
      <c r="S287" s="9"/>
      <c r="T287" s="9"/>
    </row>
    <row r="288" spans="2:37" x14ac:dyDescent="0.2">
      <c r="B288" s="19" t="s">
        <v>139</v>
      </c>
      <c r="C288" s="19"/>
      <c r="D288" s="19"/>
      <c r="F288" s="14" t="s">
        <v>140</v>
      </c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V288" s="4">
        <v>262</v>
      </c>
      <c r="X288" s="10" t="s">
        <v>98</v>
      </c>
      <c r="Y288" s="10"/>
      <c r="Z288" s="10"/>
      <c r="AA288" s="10"/>
      <c r="AF288" s="13" t="s">
        <v>147</v>
      </c>
      <c r="AG288" s="13"/>
      <c r="AH288" s="13"/>
      <c r="AI288" s="13"/>
      <c r="AJ288" s="13"/>
    </row>
    <row r="289" spans="2:36" ht="11.25" customHeight="1" x14ac:dyDescent="0.2"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</row>
    <row r="290" spans="2:36" x14ac:dyDescent="0.2">
      <c r="F290" s="8" t="s">
        <v>142</v>
      </c>
      <c r="G290" s="8"/>
      <c r="H290" s="8"/>
      <c r="I290" s="8"/>
      <c r="J290" s="8"/>
      <c r="L290" s="9" t="s">
        <v>143</v>
      </c>
      <c r="M290" s="9"/>
      <c r="N290" s="9"/>
      <c r="O290" s="9"/>
      <c r="P290" s="9"/>
      <c r="Q290" s="9"/>
      <c r="R290" s="9"/>
      <c r="S290" s="9"/>
      <c r="T290" s="9"/>
    </row>
    <row r="291" spans="2:36" ht="11.25" customHeight="1" x14ac:dyDescent="0.2"/>
    <row r="292" spans="2:36" ht="6.75" customHeight="1" x14ac:dyDescent="0.2">
      <c r="B292" s="16" t="s">
        <v>16</v>
      </c>
      <c r="C292" s="16"/>
      <c r="D292" s="16"/>
      <c r="E292" s="16"/>
      <c r="AD292" s="16" t="s">
        <v>17</v>
      </c>
      <c r="AE292" s="16"/>
      <c r="AF292" s="16"/>
      <c r="AG292" s="16"/>
      <c r="AH292" s="16"/>
      <c r="AI292" s="16"/>
      <c r="AJ292" s="16"/>
    </row>
    <row r="293" spans="2:36" ht="6" customHeight="1" x14ac:dyDescent="0.2">
      <c r="B293" s="16"/>
      <c r="C293" s="16"/>
      <c r="D293" s="16"/>
      <c r="E293" s="16"/>
      <c r="H293" s="17" t="s">
        <v>18</v>
      </c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U293" s="17" t="s">
        <v>19</v>
      </c>
      <c r="V293" s="17"/>
      <c r="W293" s="17"/>
      <c r="X293" s="17"/>
      <c r="Y293" s="17"/>
      <c r="Z293" s="17"/>
      <c r="AD293" s="16"/>
      <c r="AE293" s="16"/>
      <c r="AF293" s="16"/>
      <c r="AG293" s="16"/>
      <c r="AH293" s="16"/>
      <c r="AI293" s="16"/>
      <c r="AJ293" s="16"/>
    </row>
    <row r="294" spans="2:36" ht="7.5" customHeight="1" x14ac:dyDescent="0.2">
      <c r="B294" s="16"/>
      <c r="C294" s="16"/>
      <c r="D294" s="16"/>
      <c r="E294" s="16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U294" s="17"/>
      <c r="V294" s="17"/>
      <c r="W294" s="17"/>
      <c r="X294" s="17"/>
      <c r="Y294" s="17"/>
      <c r="Z294" s="17"/>
      <c r="AD294" s="16"/>
      <c r="AE294" s="16"/>
      <c r="AF294" s="16"/>
      <c r="AG294" s="16"/>
      <c r="AH294" s="16"/>
      <c r="AI294" s="16"/>
      <c r="AJ294" s="16"/>
    </row>
    <row r="295" spans="2:36" ht="6.75" customHeight="1" x14ac:dyDescent="0.2">
      <c r="B295" s="16"/>
      <c r="C295" s="16"/>
      <c r="D295" s="16"/>
      <c r="E295" s="16"/>
      <c r="AD295" s="16"/>
      <c r="AE295" s="16"/>
      <c r="AF295" s="16"/>
      <c r="AG295" s="16"/>
      <c r="AH295" s="16"/>
      <c r="AI295" s="16"/>
      <c r="AJ295" s="16"/>
    </row>
    <row r="296" spans="2:36" x14ac:dyDescent="0.2">
      <c r="F296" s="14" t="s">
        <v>148</v>
      </c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V296" s="4">
        <v>153</v>
      </c>
      <c r="X296" s="18" t="s">
        <v>149</v>
      </c>
      <c r="Y296" s="18"/>
      <c r="Z296" s="18"/>
      <c r="AA296" s="18"/>
      <c r="AF296" s="13" t="s">
        <v>150</v>
      </c>
      <c r="AG296" s="13"/>
      <c r="AH296" s="13"/>
      <c r="AI296" s="13"/>
      <c r="AJ296" s="13"/>
    </row>
    <row r="297" spans="2:36" ht="11.25" customHeight="1" x14ac:dyDescent="0.2"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X297" s="18"/>
      <c r="Y297" s="18"/>
      <c r="Z297" s="18"/>
      <c r="AA297" s="18"/>
    </row>
    <row r="298" spans="2:36" x14ac:dyDescent="0.2">
      <c r="F298" s="8" t="s">
        <v>151</v>
      </c>
      <c r="G298" s="8"/>
      <c r="H298" s="8"/>
      <c r="I298" s="8"/>
      <c r="J298" s="8"/>
      <c r="L298" s="9" t="s">
        <v>152</v>
      </c>
      <c r="M298" s="9"/>
      <c r="N298" s="9"/>
      <c r="O298" s="9"/>
      <c r="P298" s="9"/>
      <c r="Q298" s="9"/>
      <c r="R298" s="9"/>
      <c r="S298" s="9"/>
      <c r="T298" s="9"/>
    </row>
    <row r="299" spans="2:36" ht="12" customHeight="1" x14ac:dyDescent="0.2">
      <c r="V299" s="4">
        <v>153</v>
      </c>
      <c r="X299" s="18" t="s">
        <v>149</v>
      </c>
      <c r="Y299" s="18"/>
      <c r="Z299" s="18"/>
      <c r="AA299" s="18"/>
    </row>
    <row r="300" spans="2:36" ht="12" customHeight="1" x14ac:dyDescent="0.2">
      <c r="X300" s="18"/>
      <c r="Y300" s="18"/>
      <c r="Z300" s="18"/>
      <c r="AA300" s="18"/>
    </row>
    <row r="301" spans="2:36" ht="11.25" customHeight="1" x14ac:dyDescent="0.2"/>
    <row r="302" spans="2:36" ht="12" customHeight="1" x14ac:dyDescent="0.2">
      <c r="V302" s="4">
        <v>153</v>
      </c>
      <c r="X302" s="18" t="s">
        <v>149</v>
      </c>
      <c r="Y302" s="18"/>
      <c r="Z302" s="18"/>
      <c r="AA302" s="18"/>
    </row>
    <row r="303" spans="2:36" ht="12" customHeight="1" x14ac:dyDescent="0.2">
      <c r="X303" s="18"/>
      <c r="Y303" s="18"/>
      <c r="Z303" s="18"/>
      <c r="AA303" s="18"/>
    </row>
    <row r="304" spans="2:36" ht="11.25" customHeight="1" x14ac:dyDescent="0.2"/>
    <row r="305" spans="2:37" ht="12" customHeight="1" x14ac:dyDescent="0.2">
      <c r="V305" s="4">
        <v>153</v>
      </c>
      <c r="X305" s="18" t="s">
        <v>149</v>
      </c>
      <c r="Y305" s="18"/>
      <c r="Z305" s="18"/>
      <c r="AA305" s="18"/>
    </row>
    <row r="306" spans="2:37" ht="12" customHeight="1" x14ac:dyDescent="0.2">
      <c r="X306" s="18"/>
      <c r="Y306" s="18"/>
      <c r="Z306" s="18"/>
      <c r="AA306" s="18"/>
    </row>
    <row r="307" spans="2:37" ht="11.25" customHeight="1" x14ac:dyDescent="0.2"/>
    <row r="308" spans="2:37" ht="11.25" customHeight="1" x14ac:dyDescent="0.2"/>
    <row r="309" spans="2:37" x14ac:dyDescent="0.2">
      <c r="D309" s="5" t="s">
        <v>30</v>
      </c>
      <c r="E309" s="5"/>
      <c r="F309" s="5"/>
      <c r="G309" s="5"/>
      <c r="H309" s="5"/>
      <c r="I309" s="5"/>
      <c r="J309" s="5"/>
      <c r="K309" s="5"/>
      <c r="L309" s="5"/>
      <c r="M309" s="5"/>
      <c r="N309" s="5"/>
      <c r="AC309" s="6">
        <v>3275</v>
      </c>
      <c r="AD309" s="6"/>
      <c r="AE309" s="6"/>
      <c r="AF309" s="6"/>
      <c r="AG309" s="6"/>
      <c r="AH309" s="6"/>
      <c r="AI309" s="6"/>
      <c r="AJ309" s="6"/>
      <c r="AK309" s="6"/>
    </row>
    <row r="310" spans="2:37" ht="21" customHeight="1" x14ac:dyDescent="0.2"/>
    <row r="311" spans="2:37" ht="30" customHeight="1" x14ac:dyDescent="0.2"/>
    <row r="312" spans="2:37" ht="6" customHeight="1" x14ac:dyDescent="0.2"/>
    <row r="313" spans="2:37" x14ac:dyDescent="0.2">
      <c r="C313" s="5" t="s">
        <v>14</v>
      </c>
      <c r="D313" s="5"/>
      <c r="E313" s="5"/>
      <c r="F313" s="5"/>
      <c r="G313" s="5"/>
      <c r="H313" s="5"/>
      <c r="J313" s="15" t="s">
        <v>153</v>
      </c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</row>
    <row r="314" spans="2:37" ht="6.75" customHeight="1" x14ac:dyDescent="0.2">
      <c r="B314" s="16" t="s">
        <v>16</v>
      </c>
      <c r="C314" s="16"/>
      <c r="D314" s="16"/>
      <c r="E314" s="16"/>
      <c r="AD314" s="16" t="s">
        <v>17</v>
      </c>
      <c r="AE314" s="16"/>
      <c r="AF314" s="16"/>
      <c r="AG314" s="16"/>
      <c r="AH314" s="16"/>
      <c r="AI314" s="16"/>
      <c r="AJ314" s="16"/>
    </row>
    <row r="315" spans="2:37" ht="6" customHeight="1" x14ac:dyDescent="0.2">
      <c r="B315" s="16"/>
      <c r="C315" s="16"/>
      <c r="D315" s="16"/>
      <c r="E315" s="16"/>
      <c r="H315" s="17" t="s">
        <v>18</v>
      </c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U315" s="17" t="s">
        <v>19</v>
      </c>
      <c r="V315" s="17"/>
      <c r="W315" s="17"/>
      <c r="X315" s="17"/>
      <c r="Y315" s="17"/>
      <c r="Z315" s="17"/>
      <c r="AD315" s="16"/>
      <c r="AE315" s="16"/>
      <c r="AF315" s="16"/>
      <c r="AG315" s="16"/>
      <c r="AH315" s="16"/>
      <c r="AI315" s="16"/>
      <c r="AJ315" s="16"/>
    </row>
    <row r="316" spans="2:37" ht="7.5" customHeight="1" x14ac:dyDescent="0.2">
      <c r="B316" s="16"/>
      <c r="C316" s="16"/>
      <c r="D316" s="16"/>
      <c r="E316" s="16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U316" s="17"/>
      <c r="V316" s="17"/>
      <c r="W316" s="17"/>
      <c r="X316" s="17"/>
      <c r="Y316" s="17"/>
      <c r="Z316" s="17"/>
      <c r="AD316" s="16"/>
      <c r="AE316" s="16"/>
      <c r="AF316" s="16"/>
      <c r="AG316" s="16"/>
      <c r="AH316" s="16"/>
      <c r="AI316" s="16"/>
      <c r="AJ316" s="16"/>
    </row>
    <row r="317" spans="2:37" ht="6.75" customHeight="1" x14ac:dyDescent="0.2">
      <c r="B317" s="16"/>
      <c r="C317" s="16"/>
      <c r="D317" s="16"/>
      <c r="E317" s="16"/>
      <c r="AD317" s="16"/>
      <c r="AE317" s="16"/>
      <c r="AF317" s="16"/>
      <c r="AG317" s="16"/>
      <c r="AH317" s="16"/>
      <c r="AI317" s="16"/>
      <c r="AJ317" s="16"/>
    </row>
    <row r="318" spans="2:37" x14ac:dyDescent="0.2">
      <c r="F318" s="14" t="s">
        <v>154</v>
      </c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V318" s="4">
        <v>51</v>
      </c>
      <c r="X318" s="10" t="s">
        <v>155</v>
      </c>
      <c r="Y318" s="10"/>
      <c r="Z318" s="10"/>
      <c r="AA318" s="10"/>
      <c r="AF318" s="13" t="s">
        <v>156</v>
      </c>
      <c r="AG318" s="13"/>
      <c r="AH318" s="13"/>
      <c r="AI318" s="13"/>
      <c r="AJ318" s="13"/>
    </row>
    <row r="319" spans="2:37" ht="11.25" customHeight="1" x14ac:dyDescent="0.2"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</row>
    <row r="320" spans="2:37" ht="14.25" customHeight="1" x14ac:dyDescent="0.2">
      <c r="B320" s="11" t="s">
        <v>12</v>
      </c>
      <c r="C320" s="11"/>
      <c r="D320" s="11"/>
      <c r="J320" s="12" t="s">
        <v>13</v>
      </c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</row>
    <row r="321" spans="2:37" ht="6" customHeight="1" x14ac:dyDescent="0.2"/>
    <row r="322" spans="2:37" x14ac:dyDescent="0.2">
      <c r="C322" s="5" t="s">
        <v>14</v>
      </c>
      <c r="D322" s="5"/>
      <c r="E322" s="5"/>
      <c r="F322" s="5"/>
      <c r="G322" s="5"/>
      <c r="H322" s="5"/>
      <c r="J322" s="15" t="s">
        <v>153</v>
      </c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</row>
    <row r="323" spans="2:37" ht="6.75" customHeight="1" x14ac:dyDescent="0.2">
      <c r="B323" s="16" t="s">
        <v>16</v>
      </c>
      <c r="C323" s="16"/>
      <c r="D323" s="16"/>
      <c r="E323" s="16"/>
      <c r="AD323" s="16" t="s">
        <v>17</v>
      </c>
      <c r="AE323" s="16"/>
      <c r="AF323" s="16"/>
      <c r="AG323" s="16"/>
      <c r="AH323" s="16"/>
      <c r="AI323" s="16"/>
      <c r="AJ323" s="16"/>
    </row>
    <row r="324" spans="2:37" ht="6" customHeight="1" x14ac:dyDescent="0.2">
      <c r="B324" s="16"/>
      <c r="C324" s="16"/>
      <c r="D324" s="16"/>
      <c r="E324" s="16"/>
      <c r="H324" s="17" t="s">
        <v>18</v>
      </c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U324" s="17" t="s">
        <v>19</v>
      </c>
      <c r="V324" s="17"/>
      <c r="W324" s="17"/>
      <c r="X324" s="17"/>
      <c r="Y324" s="17"/>
      <c r="Z324" s="17"/>
      <c r="AD324" s="16"/>
      <c r="AE324" s="16"/>
      <c r="AF324" s="16"/>
      <c r="AG324" s="16"/>
      <c r="AH324" s="16"/>
      <c r="AI324" s="16"/>
      <c r="AJ324" s="16"/>
    </row>
    <row r="325" spans="2:37" ht="7.5" customHeight="1" x14ac:dyDescent="0.2">
      <c r="B325" s="16"/>
      <c r="C325" s="16"/>
      <c r="D325" s="16"/>
      <c r="E325" s="16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U325" s="17"/>
      <c r="V325" s="17"/>
      <c r="W325" s="17"/>
      <c r="X325" s="17"/>
      <c r="Y325" s="17"/>
      <c r="Z325" s="17"/>
      <c r="AD325" s="16"/>
      <c r="AE325" s="16"/>
      <c r="AF325" s="16"/>
      <c r="AG325" s="16"/>
      <c r="AH325" s="16"/>
      <c r="AI325" s="16"/>
      <c r="AJ325" s="16"/>
    </row>
    <row r="326" spans="2:37" ht="6.75" customHeight="1" x14ac:dyDescent="0.2">
      <c r="B326" s="16"/>
      <c r="C326" s="16"/>
      <c r="D326" s="16"/>
      <c r="E326" s="16"/>
      <c r="AD326" s="16"/>
      <c r="AE326" s="16"/>
      <c r="AF326" s="16"/>
      <c r="AG326" s="16"/>
      <c r="AH326" s="16"/>
      <c r="AI326" s="16"/>
      <c r="AJ326" s="16"/>
    </row>
    <row r="327" spans="2:37" x14ac:dyDescent="0.2">
      <c r="F327" s="8" t="s">
        <v>157</v>
      </c>
      <c r="G327" s="8"/>
      <c r="H327" s="8"/>
      <c r="I327" s="8"/>
      <c r="J327" s="8"/>
      <c r="L327" s="9" t="s">
        <v>158</v>
      </c>
      <c r="M327" s="9"/>
      <c r="N327" s="9"/>
      <c r="O327" s="9"/>
      <c r="P327" s="9"/>
      <c r="Q327" s="9"/>
      <c r="R327" s="9"/>
      <c r="S327" s="9"/>
      <c r="T327" s="9"/>
    </row>
    <row r="328" spans="2:37" x14ac:dyDescent="0.2">
      <c r="F328" s="14" t="s">
        <v>154</v>
      </c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V328" s="4">
        <v>51</v>
      </c>
      <c r="X328" s="10" t="s">
        <v>155</v>
      </c>
      <c r="Y328" s="10"/>
      <c r="Z328" s="10"/>
      <c r="AA328" s="10"/>
      <c r="AF328" s="13" t="s">
        <v>159</v>
      </c>
      <c r="AG328" s="13"/>
      <c r="AH328" s="13"/>
      <c r="AI328" s="13"/>
      <c r="AJ328" s="13"/>
    </row>
    <row r="329" spans="2:37" ht="11.25" customHeight="1" x14ac:dyDescent="0.2"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</row>
    <row r="330" spans="2:37" x14ac:dyDescent="0.2">
      <c r="F330" s="8" t="s">
        <v>157</v>
      </c>
      <c r="G330" s="8"/>
      <c r="H330" s="8"/>
      <c r="I330" s="8"/>
      <c r="J330" s="8"/>
      <c r="L330" s="9" t="s">
        <v>158</v>
      </c>
      <c r="M330" s="9"/>
      <c r="N330" s="9"/>
      <c r="O330" s="9"/>
      <c r="P330" s="9"/>
      <c r="Q330" s="9"/>
      <c r="R330" s="9"/>
      <c r="S330" s="9"/>
      <c r="T330" s="9"/>
    </row>
    <row r="331" spans="2:37" x14ac:dyDescent="0.2">
      <c r="F331" s="14" t="s">
        <v>154</v>
      </c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V331" s="4">
        <v>51</v>
      </c>
      <c r="X331" s="10" t="s">
        <v>155</v>
      </c>
      <c r="Y331" s="10"/>
      <c r="Z331" s="10"/>
      <c r="AA331" s="10"/>
      <c r="AF331" s="13" t="s">
        <v>160</v>
      </c>
      <c r="AG331" s="13"/>
      <c r="AH331" s="13"/>
      <c r="AI331" s="13"/>
      <c r="AJ331" s="13"/>
    </row>
    <row r="332" spans="2:37" ht="11.25" customHeight="1" x14ac:dyDescent="0.2"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</row>
    <row r="333" spans="2:37" x14ac:dyDescent="0.2">
      <c r="F333" s="8" t="s">
        <v>157</v>
      </c>
      <c r="G333" s="8"/>
      <c r="H333" s="8"/>
      <c r="I333" s="8"/>
      <c r="J333" s="8"/>
      <c r="L333" s="9" t="s">
        <v>158</v>
      </c>
      <c r="M333" s="9"/>
      <c r="N333" s="9"/>
      <c r="O333" s="9"/>
      <c r="P333" s="9"/>
      <c r="Q333" s="9"/>
      <c r="R333" s="9"/>
      <c r="S333" s="9"/>
      <c r="T333" s="9"/>
    </row>
    <row r="334" spans="2:37" x14ac:dyDescent="0.2">
      <c r="F334" s="14" t="s">
        <v>154</v>
      </c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V334" s="4">
        <v>51</v>
      </c>
      <c r="X334" s="10" t="s">
        <v>155</v>
      </c>
      <c r="Y334" s="10"/>
      <c r="Z334" s="10"/>
      <c r="AA334" s="10"/>
      <c r="AF334" s="13" t="s">
        <v>161</v>
      </c>
      <c r="AG334" s="13"/>
      <c r="AH334" s="13"/>
      <c r="AI334" s="13"/>
      <c r="AJ334" s="13"/>
    </row>
    <row r="335" spans="2:37" ht="11.25" customHeight="1" x14ac:dyDescent="0.2"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</row>
    <row r="336" spans="2:37" x14ac:dyDescent="0.2">
      <c r="F336" s="8" t="s">
        <v>157</v>
      </c>
      <c r="G336" s="8"/>
      <c r="H336" s="8"/>
      <c r="I336" s="8"/>
      <c r="J336" s="8"/>
      <c r="L336" s="9" t="s">
        <v>158</v>
      </c>
      <c r="M336" s="9"/>
      <c r="N336" s="9"/>
      <c r="O336" s="9"/>
      <c r="P336" s="9"/>
      <c r="Q336" s="9"/>
      <c r="R336" s="9"/>
      <c r="S336" s="9"/>
      <c r="T336" s="9"/>
    </row>
    <row r="337" spans="6:36" x14ac:dyDescent="0.2">
      <c r="F337" s="14" t="s">
        <v>154</v>
      </c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V337" s="4">
        <v>51</v>
      </c>
      <c r="X337" s="10" t="s">
        <v>155</v>
      </c>
      <c r="Y337" s="10"/>
      <c r="Z337" s="10"/>
      <c r="AA337" s="10"/>
      <c r="AF337" s="13" t="s">
        <v>162</v>
      </c>
      <c r="AG337" s="13"/>
      <c r="AH337" s="13"/>
      <c r="AI337" s="13"/>
      <c r="AJ337" s="13"/>
    </row>
    <row r="338" spans="6:36" ht="11.25" customHeight="1" x14ac:dyDescent="0.2"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</row>
    <row r="339" spans="6:36" x14ac:dyDescent="0.2">
      <c r="F339" s="8" t="s">
        <v>157</v>
      </c>
      <c r="G339" s="8"/>
      <c r="H339" s="8"/>
      <c r="I339" s="8"/>
      <c r="J339" s="8"/>
      <c r="L339" s="9" t="s">
        <v>158</v>
      </c>
      <c r="M339" s="9"/>
      <c r="N339" s="9"/>
      <c r="O339" s="9"/>
      <c r="P339" s="9"/>
      <c r="Q339" s="9"/>
      <c r="R339" s="9"/>
      <c r="S339" s="9"/>
      <c r="T339" s="9"/>
    </row>
    <row r="340" spans="6:36" x14ac:dyDescent="0.2">
      <c r="F340" s="14" t="s">
        <v>154</v>
      </c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V340" s="4">
        <v>51</v>
      </c>
      <c r="X340" s="10" t="s">
        <v>155</v>
      </c>
      <c r="Y340" s="10"/>
      <c r="Z340" s="10"/>
      <c r="AA340" s="10"/>
      <c r="AF340" s="13" t="s">
        <v>163</v>
      </c>
      <c r="AG340" s="13"/>
      <c r="AH340" s="13"/>
      <c r="AI340" s="13"/>
      <c r="AJ340" s="13"/>
    </row>
    <row r="341" spans="6:36" ht="11.25" customHeight="1" x14ac:dyDescent="0.2"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</row>
    <row r="342" spans="6:36" x14ac:dyDescent="0.2">
      <c r="F342" s="8" t="s">
        <v>157</v>
      </c>
      <c r="G342" s="8"/>
      <c r="H342" s="8"/>
      <c r="I342" s="8"/>
      <c r="J342" s="8"/>
      <c r="L342" s="9" t="s">
        <v>158</v>
      </c>
      <c r="M342" s="9"/>
      <c r="N342" s="9"/>
      <c r="O342" s="9"/>
      <c r="P342" s="9"/>
      <c r="Q342" s="9"/>
      <c r="R342" s="9"/>
      <c r="S342" s="9"/>
      <c r="T342" s="9"/>
    </row>
    <row r="343" spans="6:36" x14ac:dyDescent="0.2">
      <c r="F343" s="14" t="s">
        <v>154</v>
      </c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V343" s="4">
        <v>51</v>
      </c>
      <c r="X343" s="10" t="s">
        <v>155</v>
      </c>
      <c r="Y343" s="10"/>
      <c r="Z343" s="10"/>
      <c r="AA343" s="10"/>
      <c r="AF343" s="13" t="s">
        <v>164</v>
      </c>
      <c r="AG343" s="13"/>
      <c r="AH343" s="13"/>
      <c r="AI343" s="13"/>
      <c r="AJ343" s="13"/>
    </row>
    <row r="344" spans="6:36" ht="11.25" customHeight="1" x14ac:dyDescent="0.2"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</row>
    <row r="345" spans="6:36" x14ac:dyDescent="0.2">
      <c r="F345" s="8" t="s">
        <v>157</v>
      </c>
      <c r="G345" s="8"/>
      <c r="H345" s="8"/>
      <c r="I345" s="8"/>
      <c r="J345" s="8"/>
      <c r="L345" s="9" t="s">
        <v>158</v>
      </c>
      <c r="M345" s="9"/>
      <c r="N345" s="9"/>
      <c r="O345" s="9"/>
      <c r="P345" s="9"/>
      <c r="Q345" s="9"/>
      <c r="R345" s="9"/>
      <c r="S345" s="9"/>
      <c r="T345" s="9"/>
    </row>
    <row r="346" spans="6:36" x14ac:dyDescent="0.2">
      <c r="F346" s="14" t="s">
        <v>154</v>
      </c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V346" s="4">
        <v>51</v>
      </c>
      <c r="X346" s="10" t="s">
        <v>155</v>
      </c>
      <c r="Y346" s="10"/>
      <c r="Z346" s="10"/>
      <c r="AA346" s="10"/>
      <c r="AF346" s="13" t="s">
        <v>165</v>
      </c>
      <c r="AG346" s="13"/>
      <c r="AH346" s="13"/>
      <c r="AI346" s="13"/>
      <c r="AJ346" s="13"/>
    </row>
    <row r="347" spans="6:36" ht="11.25" customHeight="1" x14ac:dyDescent="0.2"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</row>
    <row r="348" spans="6:36" x14ac:dyDescent="0.2">
      <c r="F348" s="8" t="s">
        <v>157</v>
      </c>
      <c r="G348" s="8"/>
      <c r="H348" s="8"/>
      <c r="I348" s="8"/>
      <c r="J348" s="8"/>
      <c r="L348" s="9" t="s">
        <v>158</v>
      </c>
      <c r="M348" s="9"/>
      <c r="N348" s="9"/>
      <c r="O348" s="9"/>
      <c r="P348" s="9"/>
      <c r="Q348" s="9"/>
      <c r="R348" s="9"/>
      <c r="S348" s="9"/>
      <c r="T348" s="9"/>
    </row>
    <row r="349" spans="6:36" x14ac:dyDescent="0.2">
      <c r="F349" s="14" t="s">
        <v>154</v>
      </c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V349" s="4">
        <v>51</v>
      </c>
      <c r="X349" s="10" t="s">
        <v>155</v>
      </c>
      <c r="Y349" s="10"/>
      <c r="Z349" s="10"/>
      <c r="AA349" s="10"/>
      <c r="AF349" s="13" t="s">
        <v>166</v>
      </c>
      <c r="AG349" s="13"/>
      <c r="AH349" s="13"/>
      <c r="AI349" s="13"/>
      <c r="AJ349" s="13"/>
    </row>
    <row r="350" spans="6:36" ht="11.25" customHeight="1" x14ac:dyDescent="0.2"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</row>
    <row r="351" spans="6:36" x14ac:dyDescent="0.2">
      <c r="F351" s="8" t="s">
        <v>157</v>
      </c>
      <c r="G351" s="8"/>
      <c r="H351" s="8"/>
      <c r="I351" s="8"/>
      <c r="J351" s="8"/>
      <c r="L351" s="9" t="s">
        <v>158</v>
      </c>
      <c r="M351" s="9"/>
      <c r="N351" s="9"/>
      <c r="O351" s="9"/>
      <c r="P351" s="9"/>
      <c r="Q351" s="9"/>
      <c r="R351" s="9"/>
      <c r="S351" s="9"/>
      <c r="T351" s="9"/>
    </row>
    <row r="352" spans="6:36" x14ac:dyDescent="0.2">
      <c r="F352" s="14" t="s">
        <v>154</v>
      </c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V352" s="4">
        <v>51</v>
      </c>
      <c r="X352" s="10" t="s">
        <v>155</v>
      </c>
      <c r="Y352" s="10"/>
      <c r="Z352" s="10"/>
      <c r="AA352" s="10"/>
      <c r="AF352" s="13" t="s">
        <v>167</v>
      </c>
      <c r="AG352" s="13"/>
      <c r="AH352" s="13"/>
      <c r="AI352" s="13"/>
      <c r="AJ352" s="13"/>
    </row>
    <row r="353" spans="2:37" ht="11.25" customHeight="1" x14ac:dyDescent="0.2"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</row>
    <row r="354" spans="2:37" x14ac:dyDescent="0.2">
      <c r="F354" s="8" t="s">
        <v>157</v>
      </c>
      <c r="G354" s="8"/>
      <c r="H354" s="8"/>
      <c r="I354" s="8"/>
      <c r="J354" s="8"/>
      <c r="L354" s="9" t="s">
        <v>158</v>
      </c>
      <c r="M354" s="9"/>
      <c r="N354" s="9"/>
      <c r="O354" s="9"/>
      <c r="P354" s="9"/>
      <c r="Q354" s="9"/>
      <c r="R354" s="9"/>
      <c r="S354" s="9"/>
      <c r="T354" s="9"/>
    </row>
    <row r="355" spans="2:37" x14ac:dyDescent="0.2">
      <c r="F355" s="14" t="s">
        <v>154</v>
      </c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V355" s="4">
        <v>51</v>
      </c>
      <c r="X355" s="10" t="s">
        <v>155</v>
      </c>
      <c r="Y355" s="10"/>
      <c r="Z355" s="10"/>
      <c r="AA355" s="10"/>
      <c r="AF355" s="13" t="s">
        <v>168</v>
      </c>
      <c r="AG355" s="13"/>
      <c r="AH355" s="13"/>
      <c r="AI355" s="13"/>
      <c r="AJ355" s="13"/>
    </row>
    <row r="356" spans="2:37" ht="11.25" customHeight="1" x14ac:dyDescent="0.2"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</row>
    <row r="357" spans="2:37" x14ac:dyDescent="0.2">
      <c r="F357" s="8" t="s">
        <v>157</v>
      </c>
      <c r="G357" s="8"/>
      <c r="H357" s="8"/>
      <c r="I357" s="8"/>
      <c r="J357" s="8"/>
      <c r="L357" s="9" t="s">
        <v>158</v>
      </c>
      <c r="M357" s="9"/>
      <c r="N357" s="9"/>
      <c r="O357" s="9"/>
      <c r="P357" s="9"/>
      <c r="Q357" s="9"/>
      <c r="R357" s="9"/>
      <c r="S357" s="9"/>
      <c r="T357" s="9"/>
    </row>
    <row r="358" spans="2:37" x14ac:dyDescent="0.2">
      <c r="F358" s="14" t="s">
        <v>154</v>
      </c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V358" s="4">
        <v>51</v>
      </c>
      <c r="X358" s="10" t="s">
        <v>155</v>
      </c>
      <c r="Y358" s="10"/>
      <c r="Z358" s="10"/>
      <c r="AA358" s="10"/>
      <c r="AF358" s="13" t="s">
        <v>169</v>
      </c>
      <c r="AG358" s="13"/>
      <c r="AH358" s="13"/>
      <c r="AI358" s="13"/>
      <c r="AJ358" s="13"/>
    </row>
    <row r="359" spans="2:37" ht="11.25" customHeight="1" x14ac:dyDescent="0.2"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</row>
    <row r="360" spans="2:37" x14ac:dyDescent="0.2">
      <c r="F360" s="8" t="s">
        <v>157</v>
      </c>
      <c r="G360" s="8"/>
      <c r="H360" s="8"/>
      <c r="I360" s="8"/>
      <c r="J360" s="8"/>
      <c r="L360" s="9" t="s">
        <v>158</v>
      </c>
      <c r="M360" s="9"/>
      <c r="N360" s="9"/>
      <c r="O360" s="9"/>
      <c r="P360" s="9"/>
      <c r="Q360" s="9"/>
      <c r="R360" s="9"/>
      <c r="S360" s="9"/>
      <c r="T360" s="9"/>
    </row>
    <row r="361" spans="2:37" x14ac:dyDescent="0.2">
      <c r="F361" s="14" t="s">
        <v>170</v>
      </c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V361" s="4">
        <v>456</v>
      </c>
      <c r="X361" s="18" t="s">
        <v>171</v>
      </c>
      <c r="Y361" s="18"/>
      <c r="Z361" s="18"/>
      <c r="AA361" s="18"/>
      <c r="AF361" s="13" t="s">
        <v>172</v>
      </c>
      <c r="AG361" s="13"/>
      <c r="AH361" s="13"/>
      <c r="AI361" s="13"/>
      <c r="AJ361" s="13"/>
    </row>
    <row r="362" spans="2:37" ht="11.25" customHeight="1" x14ac:dyDescent="0.2"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X362" s="18"/>
      <c r="Y362" s="18"/>
      <c r="Z362" s="18"/>
      <c r="AA362" s="18"/>
    </row>
    <row r="363" spans="2:37" x14ac:dyDescent="0.2">
      <c r="F363" s="8" t="s">
        <v>173</v>
      </c>
      <c r="G363" s="8"/>
      <c r="H363" s="8"/>
      <c r="I363" s="8"/>
      <c r="J363" s="8"/>
      <c r="L363" s="9" t="s">
        <v>174</v>
      </c>
      <c r="M363" s="9"/>
      <c r="N363" s="9"/>
      <c r="O363" s="9"/>
      <c r="P363" s="9"/>
      <c r="Q363" s="9"/>
      <c r="R363" s="9"/>
      <c r="S363" s="9"/>
      <c r="T363" s="9"/>
    </row>
    <row r="364" spans="2:37" ht="14.25" customHeight="1" x14ac:dyDescent="0.2">
      <c r="B364" s="11" t="s">
        <v>12</v>
      </c>
      <c r="C364" s="11"/>
      <c r="D364" s="11"/>
      <c r="J364" s="12" t="s">
        <v>13</v>
      </c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</row>
    <row r="365" spans="2:37" ht="6" customHeight="1" x14ac:dyDescent="0.2"/>
    <row r="366" spans="2:37" x14ac:dyDescent="0.2">
      <c r="C366" s="5" t="s">
        <v>14</v>
      </c>
      <c r="D366" s="5"/>
      <c r="E366" s="5"/>
      <c r="F366" s="5"/>
      <c r="G366" s="5"/>
      <c r="H366" s="5"/>
      <c r="J366" s="15" t="s">
        <v>153</v>
      </c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</row>
    <row r="367" spans="2:37" ht="11.25" customHeight="1" x14ac:dyDescent="0.2"/>
    <row r="368" spans="2:37" x14ac:dyDescent="0.2">
      <c r="D368" s="5" t="s">
        <v>30</v>
      </c>
      <c r="E368" s="5"/>
      <c r="F368" s="5"/>
      <c r="G368" s="5"/>
      <c r="H368" s="5"/>
      <c r="I368" s="5"/>
      <c r="J368" s="5"/>
      <c r="K368" s="5"/>
      <c r="L368" s="5"/>
      <c r="M368" s="5"/>
      <c r="N368" s="5"/>
      <c r="AC368" s="6">
        <v>5119.3599999999997</v>
      </c>
      <c r="AD368" s="6"/>
      <c r="AE368" s="6"/>
      <c r="AF368" s="6"/>
      <c r="AG368" s="6"/>
      <c r="AH368" s="6"/>
      <c r="AI368" s="6"/>
      <c r="AJ368" s="6"/>
      <c r="AK368" s="6"/>
    </row>
    <row r="369" spans="2:37" ht="21" customHeight="1" x14ac:dyDescent="0.2"/>
    <row r="370" spans="2:37" ht="30" customHeight="1" x14ac:dyDescent="0.2"/>
    <row r="371" spans="2:37" ht="6" customHeight="1" x14ac:dyDescent="0.2"/>
    <row r="372" spans="2:37" x14ac:dyDescent="0.2">
      <c r="C372" s="5" t="s">
        <v>14</v>
      </c>
      <c r="D372" s="5"/>
      <c r="E372" s="5"/>
      <c r="F372" s="5"/>
      <c r="G372" s="5"/>
      <c r="H372" s="5"/>
      <c r="J372" s="15" t="s">
        <v>175</v>
      </c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</row>
    <row r="373" spans="2:37" ht="6.75" customHeight="1" x14ac:dyDescent="0.2">
      <c r="B373" s="16" t="s">
        <v>16</v>
      </c>
      <c r="C373" s="16"/>
      <c r="D373" s="16"/>
      <c r="E373" s="16"/>
      <c r="AD373" s="16" t="s">
        <v>17</v>
      </c>
      <c r="AE373" s="16"/>
      <c r="AF373" s="16"/>
      <c r="AG373" s="16"/>
      <c r="AH373" s="16"/>
      <c r="AI373" s="16"/>
      <c r="AJ373" s="16"/>
    </row>
    <row r="374" spans="2:37" ht="6" customHeight="1" x14ac:dyDescent="0.2">
      <c r="B374" s="16"/>
      <c r="C374" s="16"/>
      <c r="D374" s="16"/>
      <c r="E374" s="16"/>
      <c r="H374" s="17" t="s">
        <v>18</v>
      </c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U374" s="17" t="s">
        <v>19</v>
      </c>
      <c r="V374" s="17"/>
      <c r="W374" s="17"/>
      <c r="X374" s="17"/>
      <c r="Y374" s="17"/>
      <c r="Z374" s="17"/>
      <c r="AD374" s="16"/>
      <c r="AE374" s="16"/>
      <c r="AF374" s="16"/>
      <c r="AG374" s="16"/>
      <c r="AH374" s="16"/>
      <c r="AI374" s="16"/>
      <c r="AJ374" s="16"/>
    </row>
    <row r="375" spans="2:37" ht="7.5" customHeight="1" x14ac:dyDescent="0.2">
      <c r="B375" s="16"/>
      <c r="C375" s="16"/>
      <c r="D375" s="16"/>
      <c r="E375" s="16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U375" s="17"/>
      <c r="V375" s="17"/>
      <c r="W375" s="17"/>
      <c r="X375" s="17"/>
      <c r="Y375" s="17"/>
      <c r="Z375" s="17"/>
      <c r="AD375" s="16"/>
      <c r="AE375" s="16"/>
      <c r="AF375" s="16"/>
      <c r="AG375" s="16"/>
      <c r="AH375" s="16"/>
      <c r="AI375" s="16"/>
      <c r="AJ375" s="16"/>
    </row>
    <row r="376" spans="2:37" ht="6.75" customHeight="1" x14ac:dyDescent="0.2">
      <c r="B376" s="16"/>
      <c r="C376" s="16"/>
      <c r="D376" s="16"/>
      <c r="E376" s="16"/>
      <c r="AD376" s="16"/>
      <c r="AE376" s="16"/>
      <c r="AF376" s="16"/>
      <c r="AG376" s="16"/>
      <c r="AH376" s="16"/>
      <c r="AI376" s="16"/>
      <c r="AJ376" s="16"/>
    </row>
    <row r="377" spans="2:37" x14ac:dyDescent="0.2">
      <c r="F377" s="14" t="s">
        <v>176</v>
      </c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V377" s="4">
        <v>111</v>
      </c>
      <c r="X377" s="10" t="s">
        <v>177</v>
      </c>
      <c r="Y377" s="10"/>
      <c r="Z377" s="10"/>
      <c r="AA377" s="10"/>
      <c r="AF377" s="13" t="s">
        <v>178</v>
      </c>
      <c r="AG377" s="13"/>
      <c r="AH377" s="13"/>
      <c r="AI377" s="13"/>
      <c r="AJ377" s="13"/>
    </row>
    <row r="378" spans="2:37" ht="11.25" customHeight="1" x14ac:dyDescent="0.2"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</row>
    <row r="379" spans="2:37" ht="12" customHeight="1" x14ac:dyDescent="0.2"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</row>
    <row r="380" spans="2:37" x14ac:dyDescent="0.2">
      <c r="F380" s="8" t="s">
        <v>179</v>
      </c>
      <c r="G380" s="8"/>
      <c r="H380" s="8"/>
      <c r="I380" s="8"/>
      <c r="J380" s="8"/>
      <c r="L380" s="9" t="s">
        <v>180</v>
      </c>
      <c r="M380" s="9"/>
      <c r="N380" s="9"/>
      <c r="O380" s="9"/>
      <c r="P380" s="9"/>
      <c r="Q380" s="9"/>
      <c r="R380" s="9"/>
      <c r="S380" s="9"/>
      <c r="T380" s="9"/>
    </row>
    <row r="381" spans="2:37" x14ac:dyDescent="0.2">
      <c r="F381" s="14" t="s">
        <v>176</v>
      </c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V381" s="4">
        <v>111</v>
      </c>
      <c r="X381" s="10" t="s">
        <v>177</v>
      </c>
      <c r="Y381" s="10"/>
      <c r="Z381" s="10"/>
      <c r="AA381" s="10"/>
      <c r="AF381" s="13" t="s">
        <v>181</v>
      </c>
      <c r="AG381" s="13"/>
      <c r="AH381" s="13"/>
      <c r="AI381" s="13"/>
      <c r="AJ381" s="13"/>
    </row>
    <row r="382" spans="2:37" ht="11.25" customHeight="1" x14ac:dyDescent="0.2"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</row>
    <row r="383" spans="2:37" ht="12" customHeight="1" x14ac:dyDescent="0.2"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</row>
    <row r="384" spans="2:37" x14ac:dyDescent="0.2">
      <c r="F384" s="8" t="s">
        <v>179</v>
      </c>
      <c r="G384" s="8"/>
      <c r="H384" s="8"/>
      <c r="I384" s="8"/>
      <c r="J384" s="8"/>
      <c r="L384" s="9" t="s">
        <v>180</v>
      </c>
      <c r="M384" s="9"/>
      <c r="N384" s="9"/>
      <c r="O384" s="9"/>
      <c r="P384" s="9"/>
      <c r="Q384" s="9"/>
      <c r="R384" s="9"/>
      <c r="S384" s="9"/>
      <c r="T384" s="9"/>
    </row>
    <row r="385" spans="4:37" x14ac:dyDescent="0.2">
      <c r="V385" s="4">
        <v>111</v>
      </c>
      <c r="X385" s="10" t="s">
        <v>177</v>
      </c>
      <c r="Y385" s="10"/>
      <c r="Z385" s="10"/>
      <c r="AA385" s="10"/>
    </row>
    <row r="386" spans="4:37" ht="11.25" customHeight="1" x14ac:dyDescent="0.2"/>
    <row r="387" spans="4:37" x14ac:dyDescent="0.2">
      <c r="V387" s="4">
        <v>111</v>
      </c>
      <c r="X387" s="10" t="s">
        <v>177</v>
      </c>
      <c r="Y387" s="10"/>
      <c r="Z387" s="10"/>
      <c r="AA387" s="10"/>
    </row>
    <row r="388" spans="4:37" ht="11.25" customHeight="1" x14ac:dyDescent="0.2"/>
    <row r="389" spans="4:37" x14ac:dyDescent="0.2">
      <c r="F389" s="14" t="s">
        <v>182</v>
      </c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V389" s="4">
        <v>113</v>
      </c>
      <c r="X389" s="10" t="s">
        <v>119</v>
      </c>
      <c r="Y389" s="10"/>
      <c r="Z389" s="10"/>
      <c r="AA389" s="10"/>
      <c r="AF389" s="13" t="s">
        <v>183</v>
      </c>
      <c r="AG389" s="13"/>
      <c r="AH389" s="13"/>
      <c r="AI389" s="13"/>
      <c r="AJ389" s="13"/>
    </row>
    <row r="390" spans="4:37" ht="11.25" customHeight="1" x14ac:dyDescent="0.2"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</row>
    <row r="391" spans="4:37" x14ac:dyDescent="0.2">
      <c r="F391" s="8" t="s">
        <v>134</v>
      </c>
      <c r="G391" s="8"/>
      <c r="H391" s="8"/>
      <c r="I391" s="8"/>
      <c r="J391" s="8"/>
      <c r="L391" s="9" t="s">
        <v>135</v>
      </c>
      <c r="M391" s="9"/>
      <c r="N391" s="9"/>
      <c r="O391" s="9"/>
      <c r="P391" s="9"/>
      <c r="Q391" s="9"/>
      <c r="R391" s="9"/>
      <c r="S391" s="9"/>
      <c r="T391" s="9"/>
    </row>
    <row r="392" spans="4:37" x14ac:dyDescent="0.2">
      <c r="V392" s="4">
        <v>113</v>
      </c>
      <c r="X392" s="10" t="s">
        <v>119</v>
      </c>
      <c r="Y392" s="10"/>
      <c r="Z392" s="10"/>
      <c r="AA392" s="10"/>
    </row>
    <row r="393" spans="4:37" ht="11.25" customHeight="1" x14ac:dyDescent="0.2"/>
    <row r="394" spans="4:37" x14ac:dyDescent="0.2">
      <c r="F394" s="14" t="s">
        <v>182</v>
      </c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V394" s="4">
        <v>113</v>
      </c>
      <c r="X394" s="10" t="s">
        <v>119</v>
      </c>
      <c r="Y394" s="10"/>
      <c r="Z394" s="10"/>
      <c r="AA394" s="10"/>
      <c r="AF394" s="13" t="s">
        <v>184</v>
      </c>
      <c r="AG394" s="13"/>
      <c r="AH394" s="13"/>
      <c r="AI394" s="13"/>
      <c r="AJ394" s="13"/>
    </row>
    <row r="395" spans="4:37" ht="11.25" customHeight="1" x14ac:dyDescent="0.2"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</row>
    <row r="396" spans="4:37" x14ac:dyDescent="0.2">
      <c r="F396" s="8" t="s">
        <v>134</v>
      </c>
      <c r="G396" s="8"/>
      <c r="H396" s="8"/>
      <c r="I396" s="8"/>
      <c r="J396" s="8"/>
      <c r="L396" s="9" t="s">
        <v>135</v>
      </c>
      <c r="M396" s="9"/>
      <c r="N396" s="9"/>
      <c r="O396" s="9"/>
      <c r="P396" s="9"/>
      <c r="Q396" s="9"/>
      <c r="R396" s="9"/>
      <c r="S396" s="9"/>
      <c r="T396" s="9"/>
    </row>
    <row r="397" spans="4:37" x14ac:dyDescent="0.2">
      <c r="V397" s="4">
        <v>113</v>
      </c>
      <c r="X397" s="10" t="s">
        <v>119</v>
      </c>
      <c r="Y397" s="10"/>
      <c r="Z397" s="10"/>
      <c r="AA397" s="10"/>
    </row>
    <row r="398" spans="4:37" ht="11.25" customHeight="1" x14ac:dyDescent="0.2"/>
    <row r="399" spans="4:37" ht="11.25" customHeight="1" x14ac:dyDescent="0.2"/>
    <row r="400" spans="4:37" x14ac:dyDescent="0.2">
      <c r="D400" s="5" t="s">
        <v>30</v>
      </c>
      <c r="E400" s="5"/>
      <c r="F400" s="5"/>
      <c r="G400" s="5"/>
      <c r="H400" s="5"/>
      <c r="I400" s="5"/>
      <c r="J400" s="5"/>
      <c r="K400" s="5"/>
      <c r="L400" s="5"/>
      <c r="M400" s="5"/>
      <c r="N400" s="5"/>
      <c r="AC400" s="6">
        <v>2029.58</v>
      </c>
      <c r="AD400" s="6"/>
      <c r="AE400" s="6"/>
      <c r="AF400" s="6"/>
      <c r="AG400" s="6"/>
      <c r="AH400" s="6"/>
      <c r="AI400" s="6"/>
      <c r="AJ400" s="6"/>
      <c r="AK400" s="6"/>
    </row>
    <row r="401" spans="2:37" ht="21" customHeight="1" x14ac:dyDescent="0.2"/>
    <row r="402" spans="2:37" ht="14.25" customHeight="1" x14ac:dyDescent="0.2">
      <c r="B402" s="11" t="s">
        <v>12</v>
      </c>
      <c r="C402" s="11"/>
      <c r="D402" s="11"/>
      <c r="J402" s="12" t="s">
        <v>13</v>
      </c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</row>
    <row r="403" spans="2:37" ht="30" customHeight="1" x14ac:dyDescent="0.2"/>
    <row r="404" spans="2:37" ht="6.75" customHeight="1" x14ac:dyDescent="0.2">
      <c r="B404" s="5" t="s">
        <v>185</v>
      </c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</row>
    <row r="405" spans="2:37" ht="6" customHeight="1" x14ac:dyDescent="0.2"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AC405" s="6">
        <v>87865.95</v>
      </c>
      <c r="AD405" s="6"/>
      <c r="AE405" s="6"/>
      <c r="AF405" s="6"/>
      <c r="AG405" s="6"/>
      <c r="AH405" s="6"/>
      <c r="AI405" s="6"/>
      <c r="AJ405" s="6"/>
      <c r="AK405" s="6"/>
    </row>
    <row r="406" spans="2:37" ht="9" customHeight="1" x14ac:dyDescent="0.2">
      <c r="AC406" s="6"/>
      <c r="AD406" s="6"/>
      <c r="AE406" s="6"/>
      <c r="AF406" s="6"/>
      <c r="AG406" s="6"/>
      <c r="AH406" s="6"/>
      <c r="AI406" s="6"/>
      <c r="AJ406" s="6"/>
      <c r="AK406" s="6"/>
    </row>
    <row r="407" spans="2:37" ht="393" customHeight="1" x14ac:dyDescent="0.2"/>
    <row r="408" spans="2:37" ht="15.75" customHeight="1" x14ac:dyDescent="0.2">
      <c r="Q408" s="7" t="s">
        <v>186</v>
      </c>
      <c r="R408" s="7"/>
      <c r="S408" s="7"/>
      <c r="T408" s="7"/>
      <c r="U408" s="7"/>
      <c r="V408" s="7"/>
      <c r="W408" s="7"/>
      <c r="X408" s="7"/>
    </row>
  </sheetData>
  <mergeCells count="492">
    <mergeCell ref="G2:V9"/>
    <mergeCell ref="Z3:AC3"/>
    <mergeCell ref="AE3:AF3"/>
    <mergeCell ref="Z4:AC5"/>
    <mergeCell ref="AE4:AJ5"/>
    <mergeCell ref="Z6:AC7"/>
    <mergeCell ref="AE6:AJ7"/>
    <mergeCell ref="Z8:AC8"/>
    <mergeCell ref="AE8:AJ8"/>
    <mergeCell ref="C16:H16"/>
    <mergeCell ref="J16:AK16"/>
    <mergeCell ref="B17:E20"/>
    <mergeCell ref="AD17:AJ20"/>
    <mergeCell ref="H18:R19"/>
    <mergeCell ref="U18:Z19"/>
    <mergeCell ref="B11:D11"/>
    <mergeCell ref="H11:O11"/>
    <mergeCell ref="B12:D12"/>
    <mergeCell ref="H12:L12"/>
    <mergeCell ref="N12:Q12"/>
    <mergeCell ref="B14:D14"/>
    <mergeCell ref="J14:AK14"/>
    <mergeCell ref="F28:J28"/>
    <mergeCell ref="L28:T28"/>
    <mergeCell ref="X29:AA29"/>
    <mergeCell ref="X31:AA31"/>
    <mergeCell ref="F33:S36"/>
    <mergeCell ref="X33:AA33"/>
    <mergeCell ref="F21:S23"/>
    <mergeCell ref="X21:AA21"/>
    <mergeCell ref="AF21:AJ21"/>
    <mergeCell ref="F24:J24"/>
    <mergeCell ref="L24:T24"/>
    <mergeCell ref="F25:S27"/>
    <mergeCell ref="X25:AA25"/>
    <mergeCell ref="AF25:AJ25"/>
    <mergeCell ref="C45:H45"/>
    <mergeCell ref="J45:AK45"/>
    <mergeCell ref="B46:E49"/>
    <mergeCell ref="AD46:AJ49"/>
    <mergeCell ref="H47:R48"/>
    <mergeCell ref="U47:Z48"/>
    <mergeCell ref="AF33:AJ33"/>
    <mergeCell ref="F37:J37"/>
    <mergeCell ref="L37:T37"/>
    <mergeCell ref="X38:AA38"/>
    <mergeCell ref="D41:N41"/>
    <mergeCell ref="AC41:AK41"/>
    <mergeCell ref="B53:D53"/>
    <mergeCell ref="F53:S55"/>
    <mergeCell ref="X53:AA54"/>
    <mergeCell ref="AF53:AJ53"/>
    <mergeCell ref="F56:J56"/>
    <mergeCell ref="L56:T56"/>
    <mergeCell ref="B50:D50"/>
    <mergeCell ref="F50:S51"/>
    <mergeCell ref="X50:AA50"/>
    <mergeCell ref="AF50:AJ50"/>
    <mergeCell ref="F52:J52"/>
    <mergeCell ref="L52:T52"/>
    <mergeCell ref="B64:D64"/>
    <mergeCell ref="F64:S66"/>
    <mergeCell ref="X64:AA65"/>
    <mergeCell ref="AF64:AJ64"/>
    <mergeCell ref="F67:J67"/>
    <mergeCell ref="L67:T67"/>
    <mergeCell ref="B57:D57"/>
    <mergeCell ref="J57:AK57"/>
    <mergeCell ref="C59:H59"/>
    <mergeCell ref="J59:AK59"/>
    <mergeCell ref="B60:E63"/>
    <mergeCell ref="AD60:AJ63"/>
    <mergeCell ref="H61:R62"/>
    <mergeCell ref="U61:Z62"/>
    <mergeCell ref="B72:D72"/>
    <mergeCell ref="F72:S74"/>
    <mergeCell ref="X72:AA73"/>
    <mergeCell ref="AF72:AJ72"/>
    <mergeCell ref="F75:J75"/>
    <mergeCell ref="L75:T75"/>
    <mergeCell ref="B68:D68"/>
    <mergeCell ref="F68:S70"/>
    <mergeCell ref="X68:AA69"/>
    <mergeCell ref="AF68:AJ68"/>
    <mergeCell ref="F71:J71"/>
    <mergeCell ref="L71:T71"/>
    <mergeCell ref="B79:D79"/>
    <mergeCell ref="F79:S80"/>
    <mergeCell ref="X79:AA79"/>
    <mergeCell ref="AF79:AJ79"/>
    <mergeCell ref="F81:J81"/>
    <mergeCell ref="L81:T81"/>
    <mergeCell ref="B76:D76"/>
    <mergeCell ref="F76:S77"/>
    <mergeCell ref="X76:AA76"/>
    <mergeCell ref="AF76:AJ76"/>
    <mergeCell ref="F78:J78"/>
    <mergeCell ref="L78:T78"/>
    <mergeCell ref="B85:D85"/>
    <mergeCell ref="F85:S88"/>
    <mergeCell ref="X85:AA85"/>
    <mergeCell ref="AF85:AJ85"/>
    <mergeCell ref="F89:J89"/>
    <mergeCell ref="L89:T89"/>
    <mergeCell ref="B82:D82"/>
    <mergeCell ref="F82:S83"/>
    <mergeCell ref="X82:AA82"/>
    <mergeCell ref="AF82:AJ82"/>
    <mergeCell ref="F84:J84"/>
    <mergeCell ref="L84:T84"/>
    <mergeCell ref="B95:D95"/>
    <mergeCell ref="F95:S98"/>
    <mergeCell ref="X95:AA95"/>
    <mergeCell ref="AF95:AJ95"/>
    <mergeCell ref="F99:J99"/>
    <mergeCell ref="L99:T99"/>
    <mergeCell ref="B90:D90"/>
    <mergeCell ref="F90:S93"/>
    <mergeCell ref="X90:AA90"/>
    <mergeCell ref="AF90:AJ90"/>
    <mergeCell ref="F94:J94"/>
    <mergeCell ref="L94:T94"/>
    <mergeCell ref="X100:AA100"/>
    <mergeCell ref="B101:D101"/>
    <mergeCell ref="J101:AK101"/>
    <mergeCell ref="C103:H103"/>
    <mergeCell ref="J103:AK103"/>
    <mergeCell ref="B104:E107"/>
    <mergeCell ref="AD104:AJ107"/>
    <mergeCell ref="H105:R106"/>
    <mergeCell ref="U105:Z106"/>
    <mergeCell ref="F110:J110"/>
    <mergeCell ref="L110:T110"/>
    <mergeCell ref="B111:D111"/>
    <mergeCell ref="F111:S111"/>
    <mergeCell ref="X111:AA112"/>
    <mergeCell ref="AF111:AJ111"/>
    <mergeCell ref="F108:J108"/>
    <mergeCell ref="L108:T108"/>
    <mergeCell ref="B109:D109"/>
    <mergeCell ref="F109:S109"/>
    <mergeCell ref="X109:AA109"/>
    <mergeCell ref="AF109:AJ109"/>
    <mergeCell ref="F115:J115"/>
    <mergeCell ref="L115:T115"/>
    <mergeCell ref="B116:D116"/>
    <mergeCell ref="F116:S116"/>
    <mergeCell ref="X116:AA116"/>
    <mergeCell ref="AF116:AJ116"/>
    <mergeCell ref="F113:J113"/>
    <mergeCell ref="L113:T113"/>
    <mergeCell ref="B114:D114"/>
    <mergeCell ref="F114:S114"/>
    <mergeCell ref="X114:AA114"/>
    <mergeCell ref="AF114:AJ114"/>
    <mergeCell ref="AF120:AJ120"/>
    <mergeCell ref="F121:J121"/>
    <mergeCell ref="L121:T121"/>
    <mergeCell ref="B122:D122"/>
    <mergeCell ref="F122:S124"/>
    <mergeCell ref="X122:AA122"/>
    <mergeCell ref="AF122:AJ122"/>
    <mergeCell ref="F117:J117"/>
    <mergeCell ref="L117:T117"/>
    <mergeCell ref="X118:AA118"/>
    <mergeCell ref="B120:D120"/>
    <mergeCell ref="F120:S120"/>
    <mergeCell ref="X120:AA120"/>
    <mergeCell ref="X134:AA134"/>
    <mergeCell ref="X136:AA136"/>
    <mergeCell ref="X138:AA138"/>
    <mergeCell ref="X140:AA140"/>
    <mergeCell ref="X142:AA142"/>
    <mergeCell ref="B144:D144"/>
    <mergeCell ref="J144:AK144"/>
    <mergeCell ref="F125:J125"/>
    <mergeCell ref="L125:T125"/>
    <mergeCell ref="X126:AA126"/>
    <mergeCell ref="X128:AA128"/>
    <mergeCell ref="X130:AA130"/>
    <mergeCell ref="X132:AA132"/>
    <mergeCell ref="B151:D151"/>
    <mergeCell ref="F151:S152"/>
    <mergeCell ref="X151:AA151"/>
    <mergeCell ref="AF151:AJ151"/>
    <mergeCell ref="F153:J153"/>
    <mergeCell ref="L153:T153"/>
    <mergeCell ref="C146:H146"/>
    <mergeCell ref="J146:AK146"/>
    <mergeCell ref="B147:E150"/>
    <mergeCell ref="AD147:AJ150"/>
    <mergeCell ref="H148:R149"/>
    <mergeCell ref="U148:Z149"/>
    <mergeCell ref="B157:D157"/>
    <mergeCell ref="F157:S158"/>
    <mergeCell ref="X157:AA157"/>
    <mergeCell ref="AF157:AJ157"/>
    <mergeCell ref="F159:J159"/>
    <mergeCell ref="L159:T159"/>
    <mergeCell ref="B154:D154"/>
    <mergeCell ref="F154:S155"/>
    <mergeCell ref="X154:AA154"/>
    <mergeCell ref="AF154:AJ154"/>
    <mergeCell ref="F156:J156"/>
    <mergeCell ref="L156:T156"/>
    <mergeCell ref="B163:D163"/>
    <mergeCell ref="F163:S165"/>
    <mergeCell ref="X163:AA164"/>
    <mergeCell ref="AF163:AJ163"/>
    <mergeCell ref="F166:J166"/>
    <mergeCell ref="L166:T166"/>
    <mergeCell ref="B160:D160"/>
    <mergeCell ref="F160:S161"/>
    <mergeCell ref="X160:AA160"/>
    <mergeCell ref="AF160:AJ160"/>
    <mergeCell ref="F162:J162"/>
    <mergeCell ref="L162:T162"/>
    <mergeCell ref="B171:E174"/>
    <mergeCell ref="AD171:AJ174"/>
    <mergeCell ref="H172:R173"/>
    <mergeCell ref="U172:Z173"/>
    <mergeCell ref="F175:S177"/>
    <mergeCell ref="X175:AA175"/>
    <mergeCell ref="AF175:AJ175"/>
    <mergeCell ref="B167:D167"/>
    <mergeCell ref="F167:S168"/>
    <mergeCell ref="X167:AA167"/>
    <mergeCell ref="AF167:AJ167"/>
    <mergeCell ref="F169:J169"/>
    <mergeCell ref="L169:T169"/>
    <mergeCell ref="F184:J184"/>
    <mergeCell ref="L184:T184"/>
    <mergeCell ref="X185:AA185"/>
    <mergeCell ref="F187:S188"/>
    <mergeCell ref="X187:AA187"/>
    <mergeCell ref="AF187:AJ187"/>
    <mergeCell ref="F178:J178"/>
    <mergeCell ref="L178:T178"/>
    <mergeCell ref="X179:AA179"/>
    <mergeCell ref="F181:S183"/>
    <mergeCell ref="X181:AA181"/>
    <mergeCell ref="AF181:AJ181"/>
    <mergeCell ref="B193:E196"/>
    <mergeCell ref="AD193:AJ196"/>
    <mergeCell ref="H194:R195"/>
    <mergeCell ref="U194:Z195"/>
    <mergeCell ref="F197:S198"/>
    <mergeCell ref="X197:AA197"/>
    <mergeCell ref="AF197:AJ197"/>
    <mergeCell ref="F189:J189"/>
    <mergeCell ref="L189:T189"/>
    <mergeCell ref="B190:D190"/>
    <mergeCell ref="J190:AK190"/>
    <mergeCell ref="C192:H192"/>
    <mergeCell ref="J192:AK192"/>
    <mergeCell ref="F203:S204"/>
    <mergeCell ref="X203:AA203"/>
    <mergeCell ref="AF203:AJ203"/>
    <mergeCell ref="F205:J205"/>
    <mergeCell ref="L205:T205"/>
    <mergeCell ref="F206:S209"/>
    <mergeCell ref="X206:AA206"/>
    <mergeCell ref="AF206:AJ206"/>
    <mergeCell ref="F199:J199"/>
    <mergeCell ref="L199:T199"/>
    <mergeCell ref="F200:S201"/>
    <mergeCell ref="X200:AA200"/>
    <mergeCell ref="AF200:AJ200"/>
    <mergeCell ref="F202:J202"/>
    <mergeCell ref="L202:T202"/>
    <mergeCell ref="F217:J217"/>
    <mergeCell ref="L217:T217"/>
    <mergeCell ref="F218:S221"/>
    <mergeCell ref="X218:AA218"/>
    <mergeCell ref="AF218:AJ218"/>
    <mergeCell ref="F222:J222"/>
    <mergeCell ref="L222:T222"/>
    <mergeCell ref="F210:J210"/>
    <mergeCell ref="L210:T210"/>
    <mergeCell ref="X211:AA211"/>
    <mergeCell ref="F213:S216"/>
    <mergeCell ref="X213:AA213"/>
    <mergeCell ref="AF213:AJ213"/>
    <mergeCell ref="B233:D233"/>
    <mergeCell ref="J233:AK233"/>
    <mergeCell ref="C235:H235"/>
    <mergeCell ref="J235:AK235"/>
    <mergeCell ref="B236:E239"/>
    <mergeCell ref="AD236:AJ239"/>
    <mergeCell ref="H237:R238"/>
    <mergeCell ref="U237:Z238"/>
    <mergeCell ref="D224:N224"/>
    <mergeCell ref="AC224:AK224"/>
    <mergeCell ref="C228:H228"/>
    <mergeCell ref="J228:AK228"/>
    <mergeCell ref="B229:E232"/>
    <mergeCell ref="AD229:AJ232"/>
    <mergeCell ref="H230:R231"/>
    <mergeCell ref="U230:Z231"/>
    <mergeCell ref="X243:AA243"/>
    <mergeCell ref="B245:D245"/>
    <mergeCell ref="F245:S246"/>
    <mergeCell ref="X245:AA245"/>
    <mergeCell ref="AF245:AJ245"/>
    <mergeCell ref="F247:J247"/>
    <mergeCell ref="L247:T247"/>
    <mergeCell ref="B240:D240"/>
    <mergeCell ref="F240:S241"/>
    <mergeCell ref="X240:AA240"/>
    <mergeCell ref="AF240:AJ240"/>
    <mergeCell ref="F242:J242"/>
    <mergeCell ref="L242:T242"/>
    <mergeCell ref="B266:D266"/>
    <mergeCell ref="F266:S267"/>
    <mergeCell ref="X266:AA266"/>
    <mergeCell ref="X248:AA248"/>
    <mergeCell ref="X250:AA250"/>
    <mergeCell ref="X252:AA252"/>
    <mergeCell ref="X254:AA254"/>
    <mergeCell ref="X256:AA256"/>
    <mergeCell ref="X258:AA258"/>
    <mergeCell ref="AF266:AJ266"/>
    <mergeCell ref="F268:J268"/>
    <mergeCell ref="L268:T268"/>
    <mergeCell ref="X269:AA269"/>
    <mergeCell ref="X271:AA271"/>
    <mergeCell ref="X273:AA273"/>
    <mergeCell ref="X260:AA260"/>
    <mergeCell ref="X262:AA262"/>
    <mergeCell ref="X264:AA264"/>
    <mergeCell ref="B282:D282"/>
    <mergeCell ref="F282:S283"/>
    <mergeCell ref="X282:AA282"/>
    <mergeCell ref="AF282:AJ282"/>
    <mergeCell ref="F284:J284"/>
    <mergeCell ref="L284:T284"/>
    <mergeCell ref="B275:D275"/>
    <mergeCell ref="J275:AK275"/>
    <mergeCell ref="C277:H277"/>
    <mergeCell ref="J277:AK277"/>
    <mergeCell ref="B278:E281"/>
    <mergeCell ref="AD278:AJ281"/>
    <mergeCell ref="H279:R280"/>
    <mergeCell ref="U279:Z280"/>
    <mergeCell ref="B288:D288"/>
    <mergeCell ref="F288:S289"/>
    <mergeCell ref="X288:AA288"/>
    <mergeCell ref="AF288:AJ288"/>
    <mergeCell ref="F290:J290"/>
    <mergeCell ref="L290:T290"/>
    <mergeCell ref="B285:D285"/>
    <mergeCell ref="F285:S286"/>
    <mergeCell ref="X285:AA285"/>
    <mergeCell ref="AF285:AJ285"/>
    <mergeCell ref="F287:J287"/>
    <mergeCell ref="L287:T287"/>
    <mergeCell ref="F298:J298"/>
    <mergeCell ref="L298:T298"/>
    <mergeCell ref="X299:AA300"/>
    <mergeCell ref="X302:AA303"/>
    <mergeCell ref="X305:AA306"/>
    <mergeCell ref="D309:N309"/>
    <mergeCell ref="B292:E295"/>
    <mergeCell ref="AD292:AJ295"/>
    <mergeCell ref="H293:R294"/>
    <mergeCell ref="U293:Z294"/>
    <mergeCell ref="F296:S297"/>
    <mergeCell ref="X296:AA297"/>
    <mergeCell ref="AF296:AJ296"/>
    <mergeCell ref="F318:S319"/>
    <mergeCell ref="X318:AA318"/>
    <mergeCell ref="AF318:AJ318"/>
    <mergeCell ref="B320:D320"/>
    <mergeCell ref="J320:AK320"/>
    <mergeCell ref="C322:H322"/>
    <mergeCell ref="J322:AK322"/>
    <mergeCell ref="AC309:AK309"/>
    <mergeCell ref="C313:H313"/>
    <mergeCell ref="J313:AK313"/>
    <mergeCell ref="B314:E317"/>
    <mergeCell ref="AD314:AJ317"/>
    <mergeCell ref="H315:R316"/>
    <mergeCell ref="U315:Z316"/>
    <mergeCell ref="F328:S329"/>
    <mergeCell ref="X328:AA328"/>
    <mergeCell ref="AF328:AJ328"/>
    <mergeCell ref="F330:J330"/>
    <mergeCell ref="L330:T330"/>
    <mergeCell ref="F331:S332"/>
    <mergeCell ref="X331:AA331"/>
    <mergeCell ref="AF331:AJ331"/>
    <mergeCell ref="B323:E326"/>
    <mergeCell ref="AD323:AJ326"/>
    <mergeCell ref="H324:R325"/>
    <mergeCell ref="U324:Z325"/>
    <mergeCell ref="F327:J327"/>
    <mergeCell ref="L327:T327"/>
    <mergeCell ref="F337:S338"/>
    <mergeCell ref="X337:AA337"/>
    <mergeCell ref="AF337:AJ337"/>
    <mergeCell ref="F339:J339"/>
    <mergeCell ref="L339:T339"/>
    <mergeCell ref="F340:S341"/>
    <mergeCell ref="X340:AA340"/>
    <mergeCell ref="AF340:AJ340"/>
    <mergeCell ref="F333:J333"/>
    <mergeCell ref="L333:T333"/>
    <mergeCell ref="F334:S335"/>
    <mergeCell ref="X334:AA334"/>
    <mergeCell ref="AF334:AJ334"/>
    <mergeCell ref="F336:J336"/>
    <mergeCell ref="L336:T336"/>
    <mergeCell ref="F346:S347"/>
    <mergeCell ref="X346:AA346"/>
    <mergeCell ref="AF346:AJ346"/>
    <mergeCell ref="F348:J348"/>
    <mergeCell ref="L348:T348"/>
    <mergeCell ref="F349:S350"/>
    <mergeCell ref="X349:AA349"/>
    <mergeCell ref="AF349:AJ349"/>
    <mergeCell ref="F342:J342"/>
    <mergeCell ref="L342:T342"/>
    <mergeCell ref="F343:S344"/>
    <mergeCell ref="X343:AA343"/>
    <mergeCell ref="AF343:AJ343"/>
    <mergeCell ref="F345:J345"/>
    <mergeCell ref="L345:T345"/>
    <mergeCell ref="F355:S356"/>
    <mergeCell ref="X355:AA355"/>
    <mergeCell ref="AF355:AJ355"/>
    <mergeCell ref="F357:J357"/>
    <mergeCell ref="L357:T357"/>
    <mergeCell ref="F358:S359"/>
    <mergeCell ref="X358:AA358"/>
    <mergeCell ref="AF358:AJ358"/>
    <mergeCell ref="F351:J351"/>
    <mergeCell ref="L351:T351"/>
    <mergeCell ref="F352:S353"/>
    <mergeCell ref="X352:AA352"/>
    <mergeCell ref="AF352:AJ352"/>
    <mergeCell ref="F354:J354"/>
    <mergeCell ref="L354:T354"/>
    <mergeCell ref="B364:D364"/>
    <mergeCell ref="J364:AK364"/>
    <mergeCell ref="C366:H366"/>
    <mergeCell ref="J366:AK366"/>
    <mergeCell ref="D368:N368"/>
    <mergeCell ref="AC368:AK368"/>
    <mergeCell ref="F360:J360"/>
    <mergeCell ref="L360:T360"/>
    <mergeCell ref="F361:S362"/>
    <mergeCell ref="X361:AA362"/>
    <mergeCell ref="AF361:AJ361"/>
    <mergeCell ref="F363:J363"/>
    <mergeCell ref="L363:T363"/>
    <mergeCell ref="F377:S379"/>
    <mergeCell ref="X377:AA377"/>
    <mergeCell ref="AF377:AJ377"/>
    <mergeCell ref="F380:J380"/>
    <mergeCell ref="L380:T380"/>
    <mergeCell ref="F381:S383"/>
    <mergeCell ref="X381:AA381"/>
    <mergeCell ref="AF381:AJ381"/>
    <mergeCell ref="C372:H372"/>
    <mergeCell ref="J372:AK372"/>
    <mergeCell ref="B373:E376"/>
    <mergeCell ref="AD373:AJ376"/>
    <mergeCell ref="H374:R375"/>
    <mergeCell ref="U374:Z375"/>
    <mergeCell ref="AF389:AJ389"/>
    <mergeCell ref="F391:J391"/>
    <mergeCell ref="L391:T391"/>
    <mergeCell ref="X392:AA392"/>
    <mergeCell ref="F394:S395"/>
    <mergeCell ref="X394:AA394"/>
    <mergeCell ref="AF394:AJ394"/>
    <mergeCell ref="F384:J384"/>
    <mergeCell ref="L384:T384"/>
    <mergeCell ref="X385:AA385"/>
    <mergeCell ref="X387:AA387"/>
    <mergeCell ref="F389:S390"/>
    <mergeCell ref="X389:AA389"/>
    <mergeCell ref="B404:M405"/>
    <mergeCell ref="AC405:AK406"/>
    <mergeCell ref="Q408:X408"/>
    <mergeCell ref="F396:J396"/>
    <mergeCell ref="L396:T396"/>
    <mergeCell ref="X397:AA397"/>
    <mergeCell ref="D400:N400"/>
    <mergeCell ref="AC400:AK400"/>
    <mergeCell ref="B402:D402"/>
    <mergeCell ref="J402:AK402"/>
  </mergeCells>
  <pageMargins left="0.25" right="0.25" top="0.25" bottom="0.25" header="0" footer="0"/>
  <pageSetup paperSize="0"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C71BD-6B20-4DFF-8602-2C46F5A0F508}">
  <dimension ref="A1:H45"/>
  <sheetViews>
    <sheetView zoomScaleNormal="100" workbookViewId="0">
      <selection activeCell="A7" sqref="A7:G7"/>
    </sheetView>
  </sheetViews>
  <sheetFormatPr baseColWidth="10" defaultRowHeight="15" x14ac:dyDescent="0.25"/>
  <cols>
    <col min="1" max="1" width="3.42578125" style="41" bestFit="1" customWidth="1"/>
    <col min="2" max="2" width="11.7109375" style="62" customWidth="1"/>
    <col min="3" max="3" width="11.140625" style="63" customWidth="1"/>
    <col min="4" max="4" width="10.140625" style="63" customWidth="1"/>
    <col min="5" max="5" width="18.7109375" style="64" customWidth="1"/>
    <col min="6" max="6" width="19.28515625" style="63" customWidth="1"/>
    <col min="7" max="7" width="12.7109375" style="65" customWidth="1"/>
    <col min="8" max="8" width="11.42578125" style="40"/>
    <col min="9" max="16384" width="11.42578125" style="41"/>
  </cols>
  <sheetData>
    <row r="1" spans="1:8" s="30" customFormat="1" ht="17.25" x14ac:dyDescent="0.3">
      <c r="A1" s="28" t="s">
        <v>187</v>
      </c>
      <c r="B1" s="28"/>
      <c r="C1" s="28"/>
      <c r="D1" s="28"/>
      <c r="E1" s="28"/>
      <c r="F1" s="28"/>
      <c r="G1" s="28"/>
      <c r="H1" s="29"/>
    </row>
    <row r="2" spans="1:8" s="30" customFormat="1" ht="17.25" x14ac:dyDescent="0.3">
      <c r="A2" s="28" t="s">
        <v>188</v>
      </c>
      <c r="B2" s="28"/>
      <c r="C2" s="28"/>
      <c r="D2" s="28"/>
      <c r="E2" s="28"/>
      <c r="F2" s="28"/>
      <c r="G2" s="28"/>
      <c r="H2" s="29"/>
    </row>
    <row r="3" spans="1:8" s="30" customFormat="1" ht="17.25" x14ac:dyDescent="0.3">
      <c r="A3" s="28" t="s">
        <v>189</v>
      </c>
      <c r="B3" s="28"/>
      <c r="C3" s="28"/>
      <c r="D3" s="28"/>
      <c r="E3" s="28"/>
      <c r="F3" s="28"/>
      <c r="G3" s="28"/>
      <c r="H3" s="29"/>
    </row>
    <row r="4" spans="1:8" s="30" customFormat="1" ht="17.25" x14ac:dyDescent="0.3">
      <c r="A4" s="28"/>
      <c r="B4" s="28"/>
      <c r="C4" s="28"/>
      <c r="D4" s="28"/>
      <c r="E4" s="31"/>
      <c r="F4" s="32"/>
      <c r="G4" s="32"/>
      <c r="H4" s="29"/>
    </row>
    <row r="5" spans="1:8" s="35" customFormat="1" ht="13.5" x14ac:dyDescent="0.25">
      <c r="A5" s="33" t="s">
        <v>190</v>
      </c>
      <c r="B5" s="33"/>
      <c r="C5" s="33"/>
      <c r="D5" s="33"/>
      <c r="E5" s="33"/>
      <c r="F5" s="33"/>
      <c r="G5" s="33"/>
      <c r="H5" s="34"/>
    </row>
    <row r="6" spans="1:8" s="35" customFormat="1" ht="13.5" x14ac:dyDescent="0.25">
      <c r="A6" s="33" t="s">
        <v>191</v>
      </c>
      <c r="B6" s="33"/>
      <c r="C6" s="33"/>
      <c r="D6" s="33"/>
      <c r="E6" s="33"/>
      <c r="F6" s="33"/>
      <c r="G6" s="33"/>
      <c r="H6" s="34"/>
    </row>
    <row r="7" spans="1:8" s="35" customFormat="1" ht="13.5" x14ac:dyDescent="0.25">
      <c r="A7" s="36" t="s">
        <v>192</v>
      </c>
      <c r="B7" s="36"/>
      <c r="C7" s="36"/>
      <c r="D7" s="36"/>
      <c r="E7" s="36"/>
      <c r="F7" s="36"/>
      <c r="G7" s="36"/>
      <c r="H7" s="34"/>
    </row>
    <row r="8" spans="1:8" s="35" customFormat="1" ht="14.25" thickBot="1" x14ac:dyDescent="0.3">
      <c r="A8" s="36" t="s">
        <v>193</v>
      </c>
      <c r="B8" s="36"/>
      <c r="C8" s="36"/>
      <c r="D8" s="36"/>
      <c r="E8" s="36"/>
      <c r="F8" s="36"/>
      <c r="G8" s="36"/>
      <c r="H8" s="34"/>
    </row>
    <row r="9" spans="1:8" ht="45.75" thickBot="1" x14ac:dyDescent="0.3">
      <c r="A9" s="37" t="s">
        <v>194</v>
      </c>
      <c r="B9" s="38" t="s">
        <v>195</v>
      </c>
      <c r="C9" s="38" t="s">
        <v>196</v>
      </c>
      <c r="D9" s="38" t="s">
        <v>197</v>
      </c>
      <c r="E9" s="38" t="s">
        <v>198</v>
      </c>
      <c r="F9" s="38" t="s">
        <v>199</v>
      </c>
      <c r="G9" s="39" t="s">
        <v>200</v>
      </c>
    </row>
    <row r="10" spans="1:8" ht="27" x14ac:dyDescent="0.25">
      <c r="A10" s="42">
        <v>1</v>
      </c>
      <c r="B10" s="43" t="s">
        <v>201</v>
      </c>
      <c r="C10" s="44">
        <v>45355</v>
      </c>
      <c r="D10" s="45">
        <v>3306224</v>
      </c>
      <c r="E10" s="43" t="s">
        <v>202</v>
      </c>
      <c r="F10" s="43" t="s">
        <v>203</v>
      </c>
      <c r="G10" s="46">
        <v>1260</v>
      </c>
    </row>
    <row r="11" spans="1:8" ht="40.5" x14ac:dyDescent="0.25">
      <c r="A11" s="42">
        <v>2</v>
      </c>
      <c r="B11" s="43" t="s">
        <v>204</v>
      </c>
      <c r="C11" s="44">
        <v>45355</v>
      </c>
      <c r="D11" s="45" t="s">
        <v>205</v>
      </c>
      <c r="E11" s="43" t="s">
        <v>206</v>
      </c>
      <c r="F11" s="43" t="str">
        <f>UPPER("Servicio de Aromatización y Desodorización.")</f>
        <v>SERVICIO DE AROMATIZACIÓN Y DESODORIZACIÓN.</v>
      </c>
      <c r="G11" s="46">
        <v>2000</v>
      </c>
    </row>
    <row r="12" spans="1:8" ht="40.5" x14ac:dyDescent="0.25">
      <c r="A12" s="42">
        <v>3</v>
      </c>
      <c r="B12" s="43" t="s">
        <v>207</v>
      </c>
      <c r="C12" s="44">
        <v>45356</v>
      </c>
      <c r="D12" s="45">
        <v>55711197</v>
      </c>
      <c r="E12" s="43" t="s">
        <v>208</v>
      </c>
      <c r="F12" s="43" t="s">
        <v>209</v>
      </c>
      <c r="G12" s="46">
        <v>7740</v>
      </c>
    </row>
    <row r="13" spans="1:8" ht="40.5" x14ac:dyDescent="0.25">
      <c r="A13" s="42">
        <v>4</v>
      </c>
      <c r="B13" s="43" t="s">
        <v>210</v>
      </c>
      <c r="C13" s="44">
        <v>45362</v>
      </c>
      <c r="D13" s="45">
        <v>4851498</v>
      </c>
      <c r="E13" s="43" t="s">
        <v>211</v>
      </c>
      <c r="F13" s="43" t="s">
        <v>212</v>
      </c>
      <c r="G13" s="46">
        <v>1833.5</v>
      </c>
    </row>
    <row r="14" spans="1:8" ht="27" x14ac:dyDescent="0.25">
      <c r="A14" s="42">
        <v>5</v>
      </c>
      <c r="B14" s="43" t="s">
        <v>213</v>
      </c>
      <c r="C14" s="44">
        <v>45349</v>
      </c>
      <c r="D14" s="45" t="s">
        <v>214</v>
      </c>
      <c r="E14" s="43" t="s">
        <v>215</v>
      </c>
      <c r="F14" s="43" t="str">
        <f>UPPER("Teclado con conexión USB")</f>
        <v>TECLADO CON CONEXIÓN USB</v>
      </c>
      <c r="G14" s="46">
        <v>70</v>
      </c>
    </row>
    <row r="15" spans="1:8" ht="28.5" customHeight="1" x14ac:dyDescent="0.25">
      <c r="A15" s="42">
        <v>6</v>
      </c>
      <c r="B15" s="43" t="s">
        <v>216</v>
      </c>
      <c r="C15" s="44">
        <v>45355</v>
      </c>
      <c r="D15" s="45">
        <v>6328288</v>
      </c>
      <c r="E15" s="43" t="s">
        <v>217</v>
      </c>
      <c r="F15" s="43" t="str">
        <f>UPPER("Licencias de solución antimalware")</f>
        <v>LICENCIAS DE SOLUCIÓN ANTIMALWARE</v>
      </c>
      <c r="G15" s="46">
        <v>15557.5</v>
      </c>
    </row>
    <row r="16" spans="1:8" ht="40.5" x14ac:dyDescent="0.25">
      <c r="A16" s="42">
        <v>7</v>
      </c>
      <c r="B16" s="43" t="s">
        <v>218</v>
      </c>
      <c r="C16" s="44">
        <v>45352</v>
      </c>
      <c r="D16" s="45">
        <v>6328288</v>
      </c>
      <c r="E16" s="43" t="s">
        <v>62</v>
      </c>
      <c r="F16" s="43" t="str">
        <f>UPPER("Licencias de Suite Informatica Microsoft")</f>
        <v>LICENCIAS DE SUITE INFORMATICA MICROSOFT</v>
      </c>
      <c r="G16" s="46">
        <v>18114.8</v>
      </c>
    </row>
    <row r="17" spans="1:7" ht="40.5" x14ac:dyDescent="0.25">
      <c r="A17" s="42">
        <v>8</v>
      </c>
      <c r="B17" s="43" t="s">
        <v>219</v>
      </c>
      <c r="C17" s="44">
        <v>45363</v>
      </c>
      <c r="D17" s="45">
        <v>100837697</v>
      </c>
      <c r="E17" s="43" t="s">
        <v>220</v>
      </c>
      <c r="F17" s="43" t="str">
        <f>UPPER("COMPRA DE computadora portatil")</f>
        <v>COMPRA DE COMPUTADORA PORTATIL</v>
      </c>
      <c r="G17" s="46">
        <v>11280</v>
      </c>
    </row>
    <row r="18" spans="1:7" ht="40.5" x14ac:dyDescent="0.25">
      <c r="A18" s="42">
        <v>9</v>
      </c>
      <c r="B18" s="43" t="s">
        <v>221</v>
      </c>
      <c r="C18" s="44">
        <v>45349</v>
      </c>
      <c r="D18" s="45" t="s">
        <v>214</v>
      </c>
      <c r="E18" s="43" t="s">
        <v>222</v>
      </c>
      <c r="F18" s="43" t="str">
        <f>UPPER("Pantalla Y teclado en español para laptop")</f>
        <v>PANTALLA Y TECLADO EN ESPAÑOL PARA LAPTOP</v>
      </c>
      <c r="G18" s="46">
        <v>1415</v>
      </c>
    </row>
    <row r="19" spans="1:7" ht="27" x14ac:dyDescent="0.25">
      <c r="A19" s="42">
        <v>10</v>
      </c>
      <c r="B19" s="43" t="s">
        <v>223</v>
      </c>
      <c r="C19" s="44">
        <v>45366</v>
      </c>
      <c r="D19" s="45">
        <v>321052</v>
      </c>
      <c r="E19" s="43" t="s">
        <v>224</v>
      </c>
      <c r="F19" s="43" t="str">
        <f>UPPER("Cupones canjeables por combustible")</f>
        <v>CUPONES CANJEABLES POR COMBUSTIBLE</v>
      </c>
      <c r="G19" s="46">
        <v>60000</v>
      </c>
    </row>
    <row r="20" spans="1:7" ht="40.5" x14ac:dyDescent="0.25">
      <c r="A20" s="42">
        <v>11</v>
      </c>
      <c r="B20" s="43" t="s">
        <v>225</v>
      </c>
      <c r="C20" s="44">
        <v>45363</v>
      </c>
      <c r="D20" s="45">
        <v>1045121</v>
      </c>
      <c r="E20" s="43" t="s">
        <v>95</v>
      </c>
      <c r="F20" s="43" t="str">
        <f>UPPER("Llantas para el vihiculo Propiedad del CNA")</f>
        <v>LLANTAS PARA EL VIHICULO PROPIEDAD DEL CNA</v>
      </c>
      <c r="G20" s="46">
        <v>4660</v>
      </c>
    </row>
    <row r="21" spans="1:7" ht="40.5" x14ac:dyDescent="0.25">
      <c r="A21" s="42">
        <v>12</v>
      </c>
      <c r="B21" s="43" t="s">
        <v>226</v>
      </c>
      <c r="C21" s="44">
        <v>45369</v>
      </c>
      <c r="D21" s="45">
        <v>31502555</v>
      </c>
      <c r="E21" s="43" t="s">
        <v>44</v>
      </c>
      <c r="F21" s="43" t="str">
        <f>UPPER("Servicio de mantenimiento a vehiculo")</f>
        <v>SERVICIO DE MANTENIMIENTO A VEHICULO</v>
      </c>
      <c r="G21" s="46">
        <v>850</v>
      </c>
    </row>
    <row r="22" spans="1:7" ht="40.5" x14ac:dyDescent="0.25">
      <c r="A22" s="42">
        <v>13</v>
      </c>
      <c r="B22" s="43" t="s">
        <v>227</v>
      </c>
      <c r="C22" s="44">
        <v>45369</v>
      </c>
      <c r="D22" s="45">
        <v>31502555</v>
      </c>
      <c r="E22" s="43" t="s">
        <v>44</v>
      </c>
      <c r="F22" s="43" t="str">
        <f t="shared" ref="F22:F24" si="0">UPPER("Servicio de mantenimiento a vehiculo")</f>
        <v>SERVICIO DE MANTENIMIENTO A VEHICULO</v>
      </c>
      <c r="G22" s="46">
        <v>705</v>
      </c>
    </row>
    <row r="23" spans="1:7" ht="40.5" x14ac:dyDescent="0.25">
      <c r="A23" s="42">
        <v>14</v>
      </c>
      <c r="B23" s="43" t="s">
        <v>228</v>
      </c>
      <c r="C23" s="44">
        <v>45369</v>
      </c>
      <c r="D23" s="45">
        <v>31502555</v>
      </c>
      <c r="E23" s="43" t="s">
        <v>44</v>
      </c>
      <c r="F23" s="43" t="str">
        <f t="shared" si="0"/>
        <v>SERVICIO DE MANTENIMIENTO A VEHICULO</v>
      </c>
      <c r="G23" s="46">
        <v>1815</v>
      </c>
    </row>
    <row r="24" spans="1:7" ht="40.5" x14ac:dyDescent="0.25">
      <c r="A24" s="42">
        <v>15</v>
      </c>
      <c r="B24" s="43" t="s">
        <v>229</v>
      </c>
      <c r="C24" s="44">
        <v>45369</v>
      </c>
      <c r="D24" s="45">
        <v>31502555</v>
      </c>
      <c r="E24" s="43" t="s">
        <v>44</v>
      </c>
      <c r="F24" s="43" t="str">
        <f t="shared" si="0"/>
        <v>SERVICIO DE MANTENIMIENTO A VEHICULO</v>
      </c>
      <c r="G24" s="46">
        <v>1620</v>
      </c>
    </row>
    <row r="25" spans="1:7" ht="40.5" x14ac:dyDescent="0.25">
      <c r="A25" s="42">
        <v>16</v>
      </c>
      <c r="B25" s="43" t="s">
        <v>230</v>
      </c>
      <c r="C25" s="44">
        <v>45355</v>
      </c>
      <c r="D25" s="45">
        <v>55711197</v>
      </c>
      <c r="E25" s="43" t="s">
        <v>208</v>
      </c>
      <c r="F25" s="43" t="str">
        <f>UPPER("Cargador para computadora portatil")</f>
        <v>CARGADOR PARA COMPUTADORA PORTATIL</v>
      </c>
      <c r="G25" s="46">
        <v>375</v>
      </c>
    </row>
    <row r="26" spans="1:7" ht="40.5" x14ac:dyDescent="0.25">
      <c r="A26" s="42">
        <v>17</v>
      </c>
      <c r="B26" s="43" t="s">
        <v>231</v>
      </c>
      <c r="C26" s="44">
        <v>45369</v>
      </c>
      <c r="D26" s="45">
        <v>31502555</v>
      </c>
      <c r="E26" s="43" t="s">
        <v>44</v>
      </c>
      <c r="F26" s="43" t="str">
        <f>UPPER("Servicio de reparación a vehículo")</f>
        <v>SERVICIO DE REPARACIÓN A VEHÍCULO</v>
      </c>
      <c r="G26" s="46">
        <v>3085</v>
      </c>
    </row>
    <row r="27" spans="1:7" ht="40.5" customHeight="1" x14ac:dyDescent="0.25">
      <c r="A27" s="42">
        <v>18</v>
      </c>
      <c r="B27" s="43" t="s">
        <v>232</v>
      </c>
      <c r="C27" s="44">
        <v>45366</v>
      </c>
      <c r="D27" s="45">
        <v>12482803</v>
      </c>
      <c r="E27" s="43" t="s">
        <v>233</v>
      </c>
      <c r="F27" s="43" t="str">
        <f>UPPER("Café PARA el Consejo Nacional de Adopciones")</f>
        <v>CAFÉ PARA EL CONSEJO NACIONAL DE ADOPCIONES</v>
      </c>
      <c r="G27" s="46">
        <v>2500</v>
      </c>
    </row>
    <row r="28" spans="1:7" ht="27" x14ac:dyDescent="0.25">
      <c r="A28" s="42">
        <v>19</v>
      </c>
      <c r="B28" s="47" t="s">
        <v>234</v>
      </c>
      <c r="C28" s="48">
        <v>45356</v>
      </c>
      <c r="D28" s="49">
        <v>20514123</v>
      </c>
      <c r="E28" s="47" t="s">
        <v>235</v>
      </c>
      <c r="F28" s="47" t="s">
        <v>236</v>
      </c>
      <c r="G28" s="46">
        <v>7100</v>
      </c>
    </row>
    <row r="29" spans="1:7" ht="54" x14ac:dyDescent="0.25">
      <c r="A29" s="42">
        <v>20</v>
      </c>
      <c r="B29" s="47" t="s">
        <v>237</v>
      </c>
      <c r="C29" s="48">
        <v>45357</v>
      </c>
      <c r="D29" s="49">
        <v>34964479</v>
      </c>
      <c r="E29" s="47" t="s">
        <v>238</v>
      </c>
      <c r="F29" s="47" t="s">
        <v>239</v>
      </c>
      <c r="G29" s="46">
        <v>78733.39</v>
      </c>
    </row>
    <row r="30" spans="1:7" ht="40.5" x14ac:dyDescent="0.25">
      <c r="A30" s="42">
        <v>21</v>
      </c>
      <c r="B30" s="47" t="s">
        <v>240</v>
      </c>
      <c r="C30" s="48">
        <v>45365</v>
      </c>
      <c r="D30" s="49">
        <v>24001120</v>
      </c>
      <c r="E30" s="47" t="s">
        <v>241</v>
      </c>
      <c r="F30" s="47" t="s">
        <v>242</v>
      </c>
      <c r="G30" s="46">
        <v>4725</v>
      </c>
    </row>
    <row r="31" spans="1:7" ht="28.5" customHeight="1" x14ac:dyDescent="0.25">
      <c r="A31" s="42">
        <v>22</v>
      </c>
      <c r="B31" s="47" t="s">
        <v>243</v>
      </c>
      <c r="C31" s="50">
        <v>45366</v>
      </c>
      <c r="D31" s="51">
        <v>326445</v>
      </c>
      <c r="E31" s="47" t="s">
        <v>244</v>
      </c>
      <c r="F31" s="47" t="s">
        <v>245</v>
      </c>
      <c r="G31" s="46">
        <v>590.34</v>
      </c>
    </row>
    <row r="32" spans="1:7" ht="28.5" customHeight="1" x14ac:dyDescent="0.25">
      <c r="A32" s="42">
        <v>23</v>
      </c>
      <c r="B32" s="47" t="s">
        <v>246</v>
      </c>
      <c r="C32" s="50">
        <v>45366</v>
      </c>
      <c r="D32" s="51">
        <v>326445</v>
      </c>
      <c r="E32" s="47" t="s">
        <v>244</v>
      </c>
      <c r="F32" s="47" t="s">
        <v>245</v>
      </c>
      <c r="G32" s="46">
        <v>117.31</v>
      </c>
    </row>
    <row r="33" spans="1:7" ht="28.5" customHeight="1" x14ac:dyDescent="0.25">
      <c r="A33" s="42">
        <v>24</v>
      </c>
      <c r="B33" s="47" t="s">
        <v>247</v>
      </c>
      <c r="C33" s="50">
        <v>45366</v>
      </c>
      <c r="D33" s="51">
        <v>326445</v>
      </c>
      <c r="E33" s="47" t="s">
        <v>244</v>
      </c>
      <c r="F33" s="47" t="s">
        <v>245</v>
      </c>
      <c r="G33" s="46">
        <v>818.04</v>
      </c>
    </row>
    <row r="34" spans="1:7" ht="28.5" customHeight="1" x14ac:dyDescent="0.25">
      <c r="A34" s="42">
        <v>25</v>
      </c>
      <c r="B34" s="47" t="s">
        <v>248</v>
      </c>
      <c r="C34" s="50">
        <v>45366</v>
      </c>
      <c r="D34" s="51">
        <v>326445</v>
      </c>
      <c r="E34" s="47" t="s">
        <v>244</v>
      </c>
      <c r="F34" s="47" t="s">
        <v>245</v>
      </c>
      <c r="G34" s="46">
        <v>1245.9000000000001</v>
      </c>
    </row>
    <row r="35" spans="1:7" ht="28.5" customHeight="1" x14ac:dyDescent="0.25">
      <c r="A35" s="42">
        <v>26</v>
      </c>
      <c r="B35" s="47" t="s">
        <v>249</v>
      </c>
      <c r="C35" s="50">
        <v>45366</v>
      </c>
      <c r="D35" s="51">
        <v>326445</v>
      </c>
      <c r="E35" s="47" t="s">
        <v>244</v>
      </c>
      <c r="F35" s="47" t="s">
        <v>245</v>
      </c>
      <c r="G35" s="46">
        <v>39.64</v>
      </c>
    </row>
    <row r="36" spans="1:7" ht="28.5" customHeight="1" x14ac:dyDescent="0.25">
      <c r="A36" s="42">
        <v>27</v>
      </c>
      <c r="B36" s="47" t="s">
        <v>250</v>
      </c>
      <c r="C36" s="50">
        <v>45366</v>
      </c>
      <c r="D36" s="51">
        <v>326445</v>
      </c>
      <c r="E36" s="47" t="s">
        <v>244</v>
      </c>
      <c r="F36" s="47" t="s">
        <v>245</v>
      </c>
      <c r="G36" s="46">
        <v>163.93</v>
      </c>
    </row>
    <row r="37" spans="1:7" ht="28.5" customHeight="1" x14ac:dyDescent="0.25">
      <c r="A37" s="42">
        <v>28</v>
      </c>
      <c r="B37" s="47" t="s">
        <v>251</v>
      </c>
      <c r="C37" s="50">
        <v>45366</v>
      </c>
      <c r="D37" s="51">
        <v>326445</v>
      </c>
      <c r="E37" s="47" t="s">
        <v>244</v>
      </c>
      <c r="F37" s="47" t="s">
        <v>245</v>
      </c>
      <c r="G37" s="46">
        <v>1056.76</v>
      </c>
    </row>
    <row r="38" spans="1:7" ht="28.5" customHeight="1" x14ac:dyDescent="0.25">
      <c r="A38" s="42">
        <v>29</v>
      </c>
      <c r="B38" s="47" t="s">
        <v>252</v>
      </c>
      <c r="C38" s="50">
        <v>45366</v>
      </c>
      <c r="D38" s="51">
        <v>326445</v>
      </c>
      <c r="E38" s="47" t="s">
        <v>244</v>
      </c>
      <c r="F38" s="47" t="s">
        <v>245</v>
      </c>
      <c r="G38" s="46">
        <v>1152.25</v>
      </c>
    </row>
    <row r="39" spans="1:7" ht="28.5" customHeight="1" x14ac:dyDescent="0.25">
      <c r="A39" s="42">
        <v>30</v>
      </c>
      <c r="B39" s="47" t="s">
        <v>253</v>
      </c>
      <c r="C39" s="50">
        <v>45366</v>
      </c>
      <c r="D39" s="51">
        <v>326445</v>
      </c>
      <c r="E39" s="47" t="s">
        <v>244</v>
      </c>
      <c r="F39" s="47" t="s">
        <v>245</v>
      </c>
      <c r="G39" s="46">
        <v>830.9</v>
      </c>
    </row>
    <row r="40" spans="1:7" ht="27" x14ac:dyDescent="0.25">
      <c r="A40" s="42">
        <v>31</v>
      </c>
      <c r="B40" s="52" t="s">
        <v>254</v>
      </c>
      <c r="C40" s="53">
        <v>45357</v>
      </c>
      <c r="D40" s="54">
        <v>9929290</v>
      </c>
      <c r="E40" s="55" t="s">
        <v>255</v>
      </c>
      <c r="F40" s="55" t="s">
        <v>256</v>
      </c>
      <c r="G40" s="56">
        <v>2103.3000000000002</v>
      </c>
    </row>
    <row r="41" spans="1:7" ht="30" customHeight="1" x14ac:dyDescent="0.25">
      <c r="A41" s="42">
        <v>32</v>
      </c>
      <c r="B41" s="55" t="s">
        <v>257</v>
      </c>
      <c r="C41" s="53">
        <v>45352</v>
      </c>
      <c r="D41" s="57">
        <v>77213408</v>
      </c>
      <c r="E41" s="55" t="s">
        <v>258</v>
      </c>
      <c r="F41" s="55" t="s">
        <v>259</v>
      </c>
      <c r="G41" s="56">
        <v>2082.5</v>
      </c>
    </row>
    <row r="42" spans="1:7" ht="40.5" x14ac:dyDescent="0.25">
      <c r="A42" s="42">
        <v>33</v>
      </c>
      <c r="B42" s="55" t="s">
        <v>260</v>
      </c>
      <c r="C42" s="53">
        <v>45366</v>
      </c>
      <c r="D42" s="57">
        <v>9929290</v>
      </c>
      <c r="E42" s="55" t="s">
        <v>261</v>
      </c>
      <c r="F42" s="55" t="s">
        <v>262</v>
      </c>
      <c r="G42" s="56">
        <v>1592</v>
      </c>
    </row>
    <row r="43" spans="1:7" ht="40.5" x14ac:dyDescent="0.25">
      <c r="A43" s="42">
        <v>34</v>
      </c>
      <c r="B43" s="55" t="s">
        <v>263</v>
      </c>
      <c r="C43" s="53">
        <v>45366</v>
      </c>
      <c r="D43" s="57">
        <v>9929290</v>
      </c>
      <c r="E43" s="55" t="s">
        <v>261</v>
      </c>
      <c r="F43" s="55" t="s">
        <v>262</v>
      </c>
      <c r="G43" s="56">
        <v>399</v>
      </c>
    </row>
    <row r="44" spans="1:7" ht="27.75" thickBot="1" x14ac:dyDescent="0.3">
      <c r="A44" s="42">
        <v>35</v>
      </c>
      <c r="B44" s="55" t="s">
        <v>264</v>
      </c>
      <c r="C44" s="53">
        <v>45351</v>
      </c>
      <c r="D44" s="57">
        <v>5750814</v>
      </c>
      <c r="E44" s="55" t="s">
        <v>265</v>
      </c>
      <c r="F44" s="55" t="s">
        <v>265</v>
      </c>
      <c r="G44" s="56">
        <v>1050</v>
      </c>
    </row>
    <row r="45" spans="1:7" ht="15.75" thickBot="1" x14ac:dyDescent="0.3">
      <c r="A45" s="58"/>
      <c r="B45" s="59"/>
      <c r="C45" s="59"/>
      <c r="D45" s="59"/>
      <c r="E45" s="59"/>
      <c r="F45" s="60"/>
      <c r="G45" s="61">
        <f>SUM(G10:G44)</f>
        <v>238681.06</v>
      </c>
    </row>
  </sheetData>
  <mergeCells count="9">
    <mergeCell ref="A7:G7"/>
    <mergeCell ref="A8:G8"/>
    <mergeCell ref="A45:F45"/>
    <mergeCell ref="A1:G1"/>
    <mergeCell ref="A2:G2"/>
    <mergeCell ref="A3:G3"/>
    <mergeCell ref="A4:D4"/>
    <mergeCell ref="A5:G5"/>
    <mergeCell ref="A6:G6"/>
  </mergeCells>
  <conditionalFormatting sqref="B10:B28">
    <cfRule type="containsText" dxfId="8" priority="2" operator="containsText" text="Anulado">
      <formula>NOT(ISERROR(SEARCH("Anulado",B10)))</formula>
    </cfRule>
  </conditionalFormatting>
  <conditionalFormatting sqref="B29">
    <cfRule type="duplicateValues" dxfId="7" priority="6"/>
  </conditionalFormatting>
  <conditionalFormatting sqref="B30">
    <cfRule type="duplicateValues" dxfId="6" priority="7"/>
  </conditionalFormatting>
  <conditionalFormatting sqref="B34 B39 B41:B44">
    <cfRule type="duplicateValues" dxfId="5" priority="9"/>
  </conditionalFormatting>
  <conditionalFormatting sqref="B35">
    <cfRule type="duplicateValues" dxfId="4" priority="8"/>
  </conditionalFormatting>
  <conditionalFormatting sqref="B40">
    <cfRule type="duplicateValues" dxfId="3" priority="1"/>
  </conditionalFormatting>
  <conditionalFormatting sqref="B45 B9 B31:B33 B36:B38">
    <cfRule type="duplicateValues" dxfId="2" priority="5"/>
  </conditionalFormatting>
  <conditionalFormatting sqref="B46:B1048576 B1:B8">
    <cfRule type="duplicateValues" dxfId="1" priority="4"/>
  </conditionalFormatting>
  <conditionalFormatting sqref="F10:F27">
    <cfRule type="containsText" dxfId="0" priority="3" operator="containsText" text="ANULADO">
      <formula>NOT(ISERROR(SEARCH("ANULADO",F10)))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03-2024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registro</cp:lastModifiedBy>
  <dcterms:created xsi:type="dcterms:W3CDTF">2024-04-03T14:28:59Z</dcterms:created>
  <dcterms:modified xsi:type="dcterms:W3CDTF">2024-04-05T14:10:58Z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0161D2BA06709A4424DD0C2D07AF9DDF1AD9A42B0941246A5C07087EFFE25E62268EE496E944AA4BFF8CC037BA0769D5D7CE6942FB0EC072B9792750709D568FA15E4841014EC4942258C526E15F60EB7A669FB014C19E509469CC948E3172D1035D8FDE983641AA5F830C36F2CAA2D2C3317F67600BFC4ADABF14AE03E7133</vt:lpwstr>
  </property>
  <property fmtid="{D5CDD505-2E9C-101B-9397-08002B2CF9AE}" pid="3" name="Business Objects Context Information1">
    <vt:lpwstr>2DB704BEDB8AF4E17FA7FD73C2B87C1498472D6D58AECD1A8951552A992E9632552DA9CFA7789F18FCB88AB4B219CC339AB32CFD18792D0F98886364915E3007C15F21CCBD2546FB373A328342912EF28C8B1A85753ED76C9E0DC38D069865F008FB5FCFCFBBB73B97E45A7E5E9EA5EA15DF18C93CA09E62DB608609EE6EE71</vt:lpwstr>
  </property>
  <property fmtid="{D5CDD505-2E9C-101B-9397-08002B2CF9AE}" pid="4" name="Business Objects Context Information2">
    <vt:lpwstr>FDB89B3D6E45891FEF2F67A1521B4937A931DD716E4BA4810DB698804B54370BEDBC6653228D6DA05A253EFD8C95F1D4EA0968A7E362B0F4E83E6B2D64FA8A5F1E9C937D1C184D971A6E2B3B5F63329E2C18F3C4D08BB39E5BAF03E03237B72746721A3AFA4A40F2ECDFFDABA31E5DAD3281C6C97A5A78C2388557E940F2E25</vt:lpwstr>
  </property>
  <property fmtid="{D5CDD505-2E9C-101B-9397-08002B2CF9AE}" pid="5" name="Business Objects Context Information3">
    <vt:lpwstr>49044F9F0C988023EFC080C6B36238FE7FA03C1437EDAF2738F052EF2C21E9D4A93A8F23F3271653B63C935DD14AEE9B60CA5C3EAF563F8D81F5D23392F581D2B908398982B635A2AC920918B699A0908155F024B145323C39FE2BE3CE8EAFFAA37F8EE9917F6AD6304BC3B85D1BE2737F11C1F2E592DD59433C65E40C58C48</vt:lpwstr>
  </property>
  <property fmtid="{D5CDD505-2E9C-101B-9397-08002B2CF9AE}" pid="6" name="Business Objects Context Information4">
    <vt:lpwstr>A72C47A1EDE516746C4D0B1D24368E7D9B65FE429B9ECC1563CDB4E8A5951F4B6B6A76C095F6858285D7FE61FEC2F52DE7D497CB120F021E80D45DFA8BABD35BB89210B2A8D2312E120FDC526FB703A2A583D2D450BE3AEB50F39F34E83F2E1D73233E3F6DD18BCD9E7C1E90A6B71B6EE16CAFF47462876345A5AE11447A2AE</vt:lpwstr>
  </property>
  <property fmtid="{D5CDD505-2E9C-101B-9397-08002B2CF9AE}" pid="7" name="Business Objects Context Information5">
    <vt:lpwstr>896DF86F5D4506776938E991041D3128673482333F6338C9AC3313F791CE3BFE6202B808BF25A5E1ABDE7583E7F19BB61F8ABD5DA7B3A3446BFE158BF99A933D8FD7ED1454F7A7160134AB4F8D4D872A487ACC4B8B2D9858B7D448FB2E5AC3945DA3351967656FC308124F6C8AF30E01BF3A4A3D2144E0C0E4B4298763583AD</vt:lpwstr>
  </property>
  <property fmtid="{D5CDD505-2E9C-101B-9397-08002B2CF9AE}" pid="8" name="Business Objects Context Information6">
    <vt:lpwstr>0FA876E39E9DAF6B284794E5862A8285A0F2A91F052CFD1458DFBB6AF454CD8C764BC5F65D4258925C86001C68E8CBE97D7416B59FB70AF1E8868C439C0197874A1B560954CFB8989022CB3EE081A434736A21A6D9AA016989F21A58C83ECB5A9DF2B9136E9F47D386541395354A3AC17313DCCE</vt:lpwstr>
  </property>
</Properties>
</file>