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bcastillo\Documents\Desarrollo\wpa\Documentos\InformacionPublica\N11\"/>
    </mc:Choice>
  </mc:AlternateContent>
  <xr:revisionPtr revIDLastSave="0" documentId="13_ncr:1_{86E9F107-D051-46AF-9848-E3F58ABF0A67}" xr6:coauthVersionLast="47" xr6:coauthVersionMax="47" xr10:uidLastSave="{00000000-0000-0000-0000-000000000000}"/>
  <bookViews>
    <workbookView xWindow="-120" yWindow="480" windowWidth="20730" windowHeight="11160" tabRatio="500" activeTab="1" xr2:uid="{00000000-000D-0000-FFFF-FFFF00000000}"/>
  </bookViews>
  <sheets>
    <sheet name="03-2024"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2" l="1"/>
  <c r="F33" i="2"/>
  <c r="F32" i="2"/>
  <c r="F31" i="2"/>
  <c r="F30" i="2"/>
  <c r="F29" i="2"/>
  <c r="F28" i="2"/>
  <c r="F27" i="2"/>
  <c r="F26" i="2"/>
  <c r="F25" i="2"/>
  <c r="F24" i="2"/>
  <c r="F23" i="2"/>
  <c r="F22" i="2"/>
  <c r="F21" i="2"/>
  <c r="F20" i="2"/>
  <c r="F19" i="2"/>
  <c r="F18" i="2"/>
  <c r="F17" i="2"/>
  <c r="F16" i="2"/>
  <c r="F15" i="2"/>
  <c r="F14" i="2"/>
  <c r="F13" i="2"/>
  <c r="F12" i="2"/>
</calcChain>
</file>

<file path=xl/sharedStrings.xml><?xml version="1.0" encoding="utf-8"?>
<sst xmlns="http://schemas.openxmlformats.org/spreadsheetml/2006/main" count="711" uniqueCount="339">
  <si>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</si>
  <si>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</si>
  <si>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</si>
  <si>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</si>
  <si>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</si>
  <si>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</si>
  <si>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</si>
  <si>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</si>
  <si>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</si>
  <si>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</si>
  <si>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abril</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</si>
  <si>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</si>
  <si>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</si>
  <si>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</si>
  <si>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</si>
  <si>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</si>
  <si>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</si>
  <si>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</si>
  <si>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</si>
  <si>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</si>
  <si>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abril de 2024</t>
  </si>
  <si>
    <t>ARRENDAMIENTO DE EDIFICIOS Y LOCALES</t>
  </si>
  <si>
    <t>19,630.93</t>
  </si>
  <si>
    <t>34964479</t>
  </si>
  <si>
    <t>INMOBILIARIA HONEY-BEE, SOCIEDAD ANONIMA</t>
  </si>
  <si>
    <t>19,630.94</t>
  </si>
  <si>
    <t>Arrendamiento de inmueble ubicado en la 1ª Avenida A 10-15 zona 6 del Municipio de Quetzaltenango Departamento de Quetzaltenango, destinado para el funcionamiento de la Oficina Departamental de Quetzaltenango del Consejo Nacional de Adopciones, correspondiente al mes de abril de 2024</t>
  </si>
  <si>
    <t>2,362.50</t>
  </si>
  <si>
    <t>24001120</t>
  </si>
  <si>
    <t>DE LEÓN BARRIENTOS ANA CECILIA</t>
  </si>
  <si>
    <t>TOTAL POR PROCESO</t>
  </si>
  <si>
    <t>COMPRA DE BAJA CUANTÍA (ART.43 INCISO A)</t>
  </si>
  <si>
    <t>Orden de Compra</t>
  </si>
  <si>
    <t>12</t>
  </si>
  <si>
    <t>Teclado en español para LapTop Marca HP Modelo Probook 450 G6 Modelo V181646BS-SP.</t>
  </si>
  <si>
    <t>ACCESORIOS Y REPUESTOS EN GENERAL</t>
  </si>
  <si>
    <t>495.00</t>
  </si>
  <si>
    <t>55711197</t>
  </si>
  <si>
    <t>COMPAÑIA PUNTO DIGITAL SOCIEDAD ANONIMA</t>
  </si>
  <si>
    <t>31</t>
  </si>
  <si>
    <t>Servicio de fumigación general interna y externa para el control efectivo y previsión de plagas de insectos, roedores y microorganismos en las instalaciones que ocupa la sede del Consejo Nacional de Adopciones, 7a Avenida 6-68 zona 9, Guatemala.</t>
  </si>
  <si>
    <t>OTROS SERVICIOS</t>
  </si>
  <si>
    <t>745.00</t>
  </si>
  <si>
    <t>69170800</t>
  </si>
  <si>
    <t>INDUSTRIAS Y SERVICIOS MULTIPLES DE GUATEMALA, SOCIEDAD ANONIMA</t>
  </si>
  <si>
    <t>32</t>
  </si>
  <si>
    <t>90 Resmas de papel bond; Color: Blanco; Gramaje: 75 Gramos; Tamaño: Carta; y 200 Resmas de papel bond; Color: Blanco; Gramaje: 75 Gramos; Tamaño: Oficio; para stock de almacén y cubrir requerimientos de las distintas Unidades y Subcoordinaciones del CNA</t>
  </si>
  <si>
    <t>PAPEL DE ESCRITORIO</t>
  </si>
  <si>
    <t>2,203.22</t>
  </si>
  <si>
    <t>96787112</t>
  </si>
  <si>
    <t>INDUSTRIA DE PRODUCTOS Y SERVICIOS  SOCIEDAD ANONIMA</t>
  </si>
  <si>
    <t>2,230.48</t>
  </si>
  <si>
    <t>34</t>
  </si>
  <si>
    <t>Adquisición de dos (2) Licencias de herramienta de versión Pro de videoconferencias para un año, para uso del Consejo Nacional de Adopciones.</t>
  </si>
  <si>
    <t>DERECHOS DE BIENES INTANGIBLES</t>
  </si>
  <si>
    <t>2,818.00</t>
  </si>
  <si>
    <t>4925343</t>
  </si>
  <si>
    <t>RICOH DE GUATEMALA  SOCIEDAD ANONIMA</t>
  </si>
  <si>
    <t>36</t>
  </si>
  <si>
    <t>Productos de limpieza y cafetería para stock de almacén y cubrir requerimientos de conserjería del Consejo Nacional de Adopciones.</t>
  </si>
  <si>
    <t>ARTÍCULOS DE CAUCHO</t>
  </si>
  <si>
    <t>51.00</t>
  </si>
  <si>
    <t>25631918</t>
  </si>
  <si>
    <t>PÉREZ LUX JUSTO RUFINO</t>
  </si>
  <si>
    <t>PRODUCTOS DE PAPEL O CARTÓN</t>
  </si>
  <si>
    <t>123.75</t>
  </si>
  <si>
    <t>ACABADOS TEXTILES</t>
  </si>
  <si>
    <t>130.00</t>
  </si>
  <si>
    <t>OTROS MATERIALES Y SUMINISTROS</t>
  </si>
  <si>
    <t>680.00</t>
  </si>
  <si>
    <t>PRODUCTOS SANITARIOS, DE LIMPIEZA Y DE USO PERSONAL</t>
  </si>
  <si>
    <t>940.60</t>
  </si>
  <si>
    <t>ALIMENTOS PARA PERSONAS</t>
  </si>
  <si>
    <t>1,384.00</t>
  </si>
  <si>
    <t>PRODUCTOS PLÁSTICOS, NYLON, VINIL Y P.V.C.</t>
  </si>
  <si>
    <t>1,442.50</t>
  </si>
  <si>
    <t>37</t>
  </si>
  <si>
    <t>Tintas y Tóners para stock de Almacén y cubrir requerimientos de las distintas Unidades y Subcoordinaciones del Consejo Nacional de Adopciones.</t>
  </si>
  <si>
    <t>TINTES, PINTURAS Y COLORANTES</t>
  </si>
  <si>
    <t>82.00</t>
  </si>
  <si>
    <t>100837697</t>
  </si>
  <si>
    <t>MAYORISTA DE TECNOLOGIA  SOCIEDAD ANONIMA</t>
  </si>
  <si>
    <t>328.00</t>
  </si>
  <si>
    <t>14,200.00</t>
  </si>
  <si>
    <t>38</t>
  </si>
  <si>
    <t>Tres (3) Silla Ejecutiva; Altura: Ajustable; Diseño: Ergonómico con apoyabrazos y apoyacabeza; Material de estructura: Metal: y Plástico; Material de Tapizado: Malla; Rodos: 5; para ser utilizadas por el personal de la Coordinación de la Unidad de Administración Financiera del Consejo Nacional de Adopciones.</t>
  </si>
  <si>
    <t>MOBILIARIO Y EQUIPO DE OFICINA</t>
  </si>
  <si>
    <t>3,105.00</t>
  </si>
  <si>
    <t>62869396</t>
  </si>
  <si>
    <t>SMART OFFICE  SOCIEDAD ANONIMA</t>
  </si>
  <si>
    <t>39</t>
  </si>
  <si>
    <t>Útiles de oficina y productos de librería para stock de almacén y cubrir requerimientos de las distintas Unidades y Subcoordinaciones del Consejo Nacional de Adopciones.</t>
  </si>
  <si>
    <t>27.50</t>
  </si>
  <si>
    <t>4851498</t>
  </si>
  <si>
    <t>LIBRERIA E IMPRENTA VIVIAN SOCIEDAD ANONIMA</t>
  </si>
  <si>
    <t>169.50</t>
  </si>
  <si>
    <t>ÚTILES DE OFICINA</t>
  </si>
  <si>
    <t>322.05</t>
  </si>
  <si>
    <t>357.05</t>
  </si>
  <si>
    <t>358.25</t>
  </si>
  <si>
    <t>PRODUCTOS DE ARTES GRÁFICAS</t>
  </si>
  <si>
    <t>704.50</t>
  </si>
  <si>
    <t>750.50</t>
  </si>
  <si>
    <t>778.00</t>
  </si>
  <si>
    <t>40</t>
  </si>
  <si>
    <t>Una (1) suscripción a consultas y actualización de legislación guatemalteca en internet, para 3 usuarios por doce (12) meses, para la Unidad de Asesoría Jurídica del Consejo Nacional de Adopciones.</t>
  </si>
  <si>
    <t>3,150.00</t>
  </si>
  <si>
    <t>12521337</t>
  </si>
  <si>
    <t>INFILE  SOCIEDAD ANONIMA</t>
  </si>
  <si>
    <t>41</t>
  </si>
  <si>
    <t>Servicio de mantenimiento al vehículo tipo Camioneta, marca Toyota, línea Fortuner, Modelo 2020, color plateado metálico, con número de placas O-755BBX propiedad del Consejo Nacional de Adopciones</t>
  </si>
  <si>
    <t>MANTENIMIENTO Y REPARACIÓN DE MEDIOS DE TRANSPORTE</t>
  </si>
  <si>
    <t>1,070.00</t>
  </si>
  <si>
    <t>31502555</t>
  </si>
  <si>
    <t>GÓMEZ ARMIRA IVAN</t>
  </si>
  <si>
    <t>42</t>
  </si>
  <si>
    <t>Servicio de mantenimiento al vehículo tipo Camioneta, marca Toyota, línea Fortuner, Modelo 2020, color plateado metálico, con número de placas O-756BBX propiedad del Consejo Nacional de Adopciones</t>
  </si>
  <si>
    <t>1,275.00</t>
  </si>
  <si>
    <t>43</t>
  </si>
  <si>
    <t>Servicio de reparación al vehículo tipo pick-up, marca Toyota, línea Hilux, Modelo 2009, color super blanco II, con número de placas P-796DPJ propiedad del Consejo Nacional de Adopciones</t>
  </si>
  <si>
    <t>6,585.00</t>
  </si>
  <si>
    <t>44</t>
  </si>
  <si>
    <t>Servicio de mantenimiento al vehículo tipo pick-up, marca Toyota, línea Hilux, Modelo 2009, color super blanco II, con número de placas P-796DPJ propiedad del Consejo Nacional de Adopciones</t>
  </si>
  <si>
    <t>2,550.00</t>
  </si>
  <si>
    <t>45</t>
  </si>
  <si>
    <t>Impresora sistema continuo de tinta; Capacidad bandeja: 1 de 100 hojas; Conectividad: Usb; Funciones: Impresión; Resolución: 5760 x 144 puntos por pulgada (ppp); Sistema inyección: Continuo; Tecnología: Inyección tinta a color; Velocidad impresión: 33 páginas por minuto (ppm) a color;</t>
  </si>
  <si>
    <t>EQUIPO DE CÓMPUTO</t>
  </si>
  <si>
    <t>1,725.00</t>
  </si>
  <si>
    <t>47</t>
  </si>
  <si>
    <t>Dos (2) Unidad Poder ininterrumpido (ups), Alarma: Audible; Capacidad Carga: 750 Voltiamperio; Frecuencia: 60 Hercio; Número de tomas: 6; Tiempo de respaldo batería: 25 Minutos; Topología: Línea Interactiva; Voltaje entrada; 120 Voltio; Voltaje salida: 120 voltio; para uso de Secretaría General del CNA</t>
  </si>
  <si>
    <t>900.00</t>
  </si>
  <si>
    <t>48</t>
  </si>
  <si>
    <t>Fortigate 60F con Licenciamiento Unified Threat Prevention (UTP) por un año, para uso en Firewall Perimetral del Consejo Nacional de Adopciones.</t>
  </si>
  <si>
    <t>4,900.00</t>
  </si>
  <si>
    <t>49</t>
  </si>
  <si>
    <t>Servicio de mantenimiento y reparación a los equipos de aire acondicionado ubicados en la sede central del Consejo Nacional de Adopciones.</t>
  </si>
  <si>
    <t>MANTENIMIENTO Y REPARACIÓN DE OTRAS MAQUINARIAS Y EQUIPOS</t>
  </si>
  <si>
    <t>4,600.00</t>
  </si>
  <si>
    <t>26405636</t>
  </si>
  <si>
    <t>GONZALEZ Y GONZALEZ JUAN JOSE</t>
  </si>
  <si>
    <t>52</t>
  </si>
  <si>
    <t>100 Almuerzos Tipo Alimento Uso Menú servido Ración; para Jornada de Formación, Sensibilización y Capacitación, Socialización del Albergue Temporal Especializado SVET y Prevención de los Delitos Violencia Sexual, Explotación y Trata de Personas, el 18/04/2024, Colegio de Profesionales 0 Calle 15-46 zona 15.</t>
  </si>
  <si>
    <t>3,500.00</t>
  </si>
  <si>
    <t>35174129</t>
  </si>
  <si>
    <t>LOPEZ SEGURA CELIA MARINA</t>
  </si>
  <si>
    <t>53</t>
  </si>
  <si>
    <t>1 Tóner; Código: W2310a; Color: Negro; Número: 215a; 1 Tóner; Código: W2312a; Color: Amarillo; Número: 215a; 1 Tóner; Código|: W2311a; Color: Cian; Número: 215a; 1 Tóner; Código: W2313a; Color: Magenta; Número: 215a; 1 Tóners para uso en Subdirección General del CNA.</t>
  </si>
  <si>
    <t>1,075.00</t>
  </si>
  <si>
    <t>1,120.00</t>
  </si>
  <si>
    <t>54</t>
  </si>
  <si>
    <t>Servicio de mantenimiento al vehículo tipo Motocicleta, marca Yamaha, línea YBR125E, Modelo 2008, Color Plateado, con número de placas M-150BZD, propiedad del Consejo Nacional de Adopciones.</t>
  </si>
  <si>
    <t>381.42</t>
  </si>
  <si>
    <t>325619</t>
  </si>
  <si>
    <t>CANELLA SOCIEDAD ANONIMA</t>
  </si>
  <si>
    <t>55</t>
  </si>
  <si>
    <t>Un (1) Teléfono; Capacidad: Agenda para 20 contactos; Funciones: Identificador de llamadas; Pantalla: Lcd; Tipo: Inalámbrico; para uso de la Subdirectora General del Consejo Nacional de Adopciones.</t>
  </si>
  <si>
    <t>EQUIPO PARA COMUNICACIONES</t>
  </si>
  <si>
    <t>350.00</t>
  </si>
  <si>
    <t>4887182</t>
  </si>
  <si>
    <t>OROZCO BARRIOS DE FUENTES YESENIA LISBETH</t>
  </si>
  <si>
    <t>57</t>
  </si>
  <si>
    <t>Unidad de Poder ininterrumpido (ups), Alarma: Audible; Capacidad de Carga: 750 Voltiamperio; Frecuencia: 60 Hercio; Número de tomas: 6; Tiempo de respaldo de batería: 25 Minuto; Topología: Línea Interactiva; Voltaje de entrada; 120 Voltio; Voltaje de salida: 120 voltio;</t>
  </si>
  <si>
    <t>450.00</t>
  </si>
  <si>
    <t>Servicio de Enlace de Internet dedicado de 71,680 kbps de velocidad Clear Channel, con disponibilidad certificada 7/24, para uso en la sede central del Consejo Nacional de Adopciones, correspondiente al mes de marzo 2024. NPG E539451568</t>
  </si>
  <si>
    <t>TELEFONÍA</t>
  </si>
  <si>
    <t>520.62</t>
  </si>
  <si>
    <t>77213408</t>
  </si>
  <si>
    <t>REDES HIBRIDAS  SOCIEDAD ANONIMA</t>
  </si>
  <si>
    <t>520.63</t>
  </si>
  <si>
    <t>Servicio de envío de correspondencia del Consejo Nacional de Adopciones, correspondiente al período del 01/03/2024 al 31/03/2024. NPG E539756482</t>
  </si>
  <si>
    <t>CORREOS Y TELÉGRAFOS</t>
  </si>
  <si>
    <t>90.00</t>
  </si>
  <si>
    <t>86534599</t>
  </si>
  <si>
    <t>DELIVERY EXPRESS, SOCIEDAD ANONIMA</t>
  </si>
  <si>
    <t>150.00</t>
  </si>
  <si>
    <t>210.00</t>
  </si>
  <si>
    <t>630.00</t>
  </si>
  <si>
    <t>Servicio de Internet residencial Casa Claro Pyme, teléfono número 77631615, para las instalaciones de la Oficina Departamental del Consejo Nacional de Adopciones en Quetzaltenango, Quetzaltenango, correspondiente al mes de febrero 2024. NPG E539263346</t>
  </si>
  <si>
    <t>257.00</t>
  </si>
  <si>
    <t>9929290</t>
  </si>
  <si>
    <t>TELECOMUNICACIONES DE GUATEMALA  SOCIEDAD ANONIMA</t>
  </si>
  <si>
    <t>Servicio de Internet residencial Casa Claro Pyme, teléfono número 77631615, para las instalaciones de la Oficina Departamental del Consejo Nacional de Adopciones en Quetzaltenango, Quetzaltenango, correspondiente al mes de marzo 2024. NPG E540041483</t>
  </si>
  <si>
    <t>Servicio de telefonía celular prestado a la Institución a través del número telefónico 53119093 y de los números telefónicos 53118191, 53116779, 53117770, 53117544, 53117331, 37657916, 37658126, 37659195, 37651224 y 37652966 durante el período comprendido del 02/03/2024 al 01/04/2024, correspondiente al mes de marzo 2024. NPG E539949116</t>
  </si>
  <si>
    <t>159.20</t>
  </si>
  <si>
    <t>477.60</t>
  </si>
  <si>
    <t>1,195.00</t>
  </si>
  <si>
    <t>COMPRA DIRECTA CON OFERTA ELECTRÓNICA (ART. 43 LCE INCISO B)</t>
  </si>
  <si>
    <t>Servicio de reproducción de documentos a través de 6 equipos de fotocopiadora digital para la sede central del Consejo Nacional de Adopciones., correspondiente al mes de marzo 2024</t>
  </si>
  <si>
    <t>ARRENDAMIENTO DE MÁQUINAS Y EQUIPOS DE OFICINA</t>
  </si>
  <si>
    <t>1,775.00</t>
  </si>
  <si>
    <t>20514123</t>
  </si>
  <si>
    <t>VEGA VILLATORO EDELSO JAVIER</t>
  </si>
  <si>
    <t>CONTRATO ABIERTO (ART.46 LCE)</t>
  </si>
  <si>
    <t>50</t>
  </si>
  <si>
    <t>300 Rollos Papel Higiénico; Ancho: 90 Milímetros; Clase: Jumbo; Hoja: Simple; Largo: 500 Metros; y 300 Rollos: Toalla; Ancho: 22 Centímetros; Largo: 250 Metros; Material: Papel; para stock de almacén y cubrir requerimientos de conserjería del CNA Contrato Abierto según NOG 20222319</t>
  </si>
  <si>
    <t>15,105.00</t>
  </si>
  <si>
    <t>12772801</t>
  </si>
  <si>
    <t>PAPELES COMERCIALES  SOCIEDAD ANONIMA</t>
  </si>
  <si>
    <t>NO APLICA LEY DE CONTRATACIONES DEL ESTADO</t>
  </si>
  <si>
    <t>Liquidación del proceso ordinario laboral identificado con el número 01173-2018-01372 del Juzgado Primero Pluripersonal de Trabajo y Previsión Social de Guatemala</t>
  </si>
  <si>
    <t>SENTENCIAS JUDICIALES</t>
  </si>
  <si>
    <t>136,242.36</t>
  </si>
  <si>
    <t>31153631</t>
  </si>
  <si>
    <t>GUZMAN GONZALEZ LILIAN JOHANNA</t>
  </si>
  <si>
    <t>Liquidación laboral por finalización relación laboral, correspondiente del 03/02/2020 al 29/02/2024</t>
  </si>
  <si>
    <t>VACACIONES PAGADAS POR RETIRO</t>
  </si>
  <si>
    <t>7,333.40</t>
  </si>
  <si>
    <t>86575465</t>
  </si>
  <si>
    <t>OROZCO RODAS ZANDI VERENICE</t>
  </si>
  <si>
    <t>INDEMNIZACIONES AL PERSONAL</t>
  </si>
  <si>
    <t>43,493.20</t>
  </si>
  <si>
    <t>Liquidación laboral por finalización relación laboral, correspondiente del 17/02/2020 al 29/02/2024</t>
  </si>
  <si>
    <t>63517361</t>
  </si>
  <si>
    <t>MORALES CANOX MARIA ALEJANDRA</t>
  </si>
  <si>
    <t>43,083.99</t>
  </si>
  <si>
    <t>Pago Cuota Patronal correspondiente al mes de marzo de 2024, según recibo Código DR-182-1-4666299</t>
  </si>
  <si>
    <t>APORTE PATRONAL AL IGSS</t>
  </si>
  <si>
    <t>640.20</t>
  </si>
  <si>
    <t>2342855</t>
  </si>
  <si>
    <t>INSTITUTO GUATEMALTECO DE SEGURIDAD SOCIAL</t>
  </si>
  <si>
    <t>782.61</t>
  </si>
  <si>
    <t>1,427.11</t>
  </si>
  <si>
    <t>2,667.50</t>
  </si>
  <si>
    <t>2,854.23</t>
  </si>
  <si>
    <t>3,974.58</t>
  </si>
  <si>
    <t>4,641.45</t>
  </si>
  <si>
    <t>7,602.38</t>
  </si>
  <si>
    <t>9,336.71</t>
  </si>
  <si>
    <t>12,094.81</t>
  </si>
  <si>
    <t>13,577.48</t>
  </si>
  <si>
    <t>14,204.35</t>
  </si>
  <si>
    <t>21,086.50</t>
  </si>
  <si>
    <t>Pago por servicios de fiscalización correspondiente al mes de abril de 2024, según Decreto 49-96.</t>
  </si>
  <si>
    <t>SERVICIOS GUBERNAMENTALES DE FISCALIZACIÓN</t>
  </si>
  <si>
    <t>4,479.16</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</si>
  <si>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</si>
  <si>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</si>
  <si>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</si>
  <si>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07/03/2024 AL 06/04/2024. NPG E540042552</t>
  </si>
  <si>
    <t>ENERGÍA ELÉCTRICA</t>
  </si>
  <si>
    <t>1,689.92</t>
  </si>
  <si>
    <t>326445</t>
  </si>
  <si>
    <t>EMPRESA ELECTRICA DE GUATEMALA SOCIEDAD ANONIMA</t>
  </si>
  <si>
    <t>Servicio de telefonía fija prestado a la institución a través del número telefónico 2415 1600, facturado al 01/04/2024, correspondiente al mes de marzo 2024. NPG E539757292</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</si>
  <si>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</si>
  <si>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</si>
  <si>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</si>
  <si>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</si>
  <si>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</si>
  <si>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</si>
  <si>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</si>
  <si>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</si>
  <si>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</si>
  <si>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</si>
  <si>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ABRIL 2024.</t>
  </si>
  <si>
    <t>Nº</t>
  </si>
  <si>
    <t>Documento de Respaldo</t>
  </si>
  <si>
    <t xml:space="preserve">Fecha del Documento </t>
  </si>
  <si>
    <t>NIT</t>
  </si>
  <si>
    <t>Nombre</t>
  </si>
  <si>
    <t>Descripción del Bien o Servicio Adquirido</t>
  </si>
  <si>
    <t>Monto</t>
  </si>
  <si>
    <t>122A1A65 - 128010954</t>
  </si>
  <si>
    <t>DISTRIBUIDORA JALAPEÑA, S.A.</t>
  </si>
  <si>
    <t>COMPRA DE AGUA PURIFICADA.</t>
  </si>
  <si>
    <t>886F40AF - 2714454552</t>
  </si>
  <si>
    <t>5CCEB0A4 - 532627534</t>
  </si>
  <si>
    <t>576937K</t>
  </si>
  <si>
    <t xml:space="preserve">	PROYECTOS EMPRESARIALES SOCIEDAD ANONIMA</t>
  </si>
  <si>
    <t xml:space="preserve">981C36DF - 973294293	</t>
  </si>
  <si>
    <t>COMPAÑIA PUNTO DIGITAL, SOCIEDAD ANONIMA</t>
  </si>
  <si>
    <t xml:space="preserve">9078ABA9 - 2019247634	</t>
  </si>
  <si>
    <t>OROZCO,BARRIOS,FUENTES,YESENIA,LISBETH</t>
  </si>
  <si>
    <t xml:space="preserve">0950A012 - 1534020702	</t>
  </si>
  <si>
    <t xml:space="preserve">263B415A - 254821305	</t>
  </si>
  <si>
    <t xml:space="preserve">	MAYORISTA DE TECNOLOGIA, SOCIEDAD ANONIMA</t>
  </si>
  <si>
    <t xml:space="preserve">DF076E51 - 2400079116	</t>
  </si>
  <si>
    <t xml:space="preserve">	INDUSTRIA DE PRODUCTOS Y SERVICIOS, SOCIEDAD ANONIMA</t>
  </si>
  <si>
    <t>FB57C092-3192212391</t>
  </si>
  <si>
    <t>PAPELES COMERCIALES S.A.</t>
  </si>
  <si>
    <t xml:space="preserve">1658350F - 3909829725	</t>
  </si>
  <si>
    <t>PÉREZ,LUX,,JUSTO,RUFINO</t>
  </si>
  <si>
    <t xml:space="preserve">5AF6716D - 884885697	</t>
  </si>
  <si>
    <t xml:space="preserve">	LIBRERIA E IMPRENTA VIVIAN SOCIEDAD ANONIMA</t>
  </si>
  <si>
    <t xml:space="preserve">DAD378E1 - 3965862402	</t>
  </si>
  <si>
    <t>RICOH DE GUATEMALA, SOCIEDAD ANONIMA</t>
  </si>
  <si>
    <t xml:space="preserve">B90D6375 - 2057128020	</t>
  </si>
  <si>
    <t>MAYORISTA DE TECNOLOGIA, SOCIEDAD ANONIMA</t>
  </si>
  <si>
    <t>95F54E31 - 3375841872</t>
  </si>
  <si>
    <t>SMART OFFICE, SOCIEDAD ANONIMA</t>
  </si>
  <si>
    <t xml:space="preserve">2C420593 - 563562801	</t>
  </si>
  <si>
    <t>GONZALEZ,Y GONZALEZ,,JUAN,JOSE</t>
  </si>
  <si>
    <t xml:space="preserve">E7378F67 - 649678204	</t>
  </si>
  <si>
    <t xml:space="preserve">9E486248 - 246498983	</t>
  </si>
  <si>
    <t>GÓMEZ,ARMIRA,,IVAN,</t>
  </si>
  <si>
    <t xml:space="preserve">5F6D53A5 - 3414837500	</t>
  </si>
  <si>
    <t xml:space="preserve">BE97237C - 3299821255	</t>
  </si>
  <si>
    <t xml:space="preserve">05D85015 - 2214939347	</t>
  </si>
  <si>
    <t xml:space="preserve">8447067F - 2452112332	</t>
  </si>
  <si>
    <t>INFILE, SOCIEDAD ANONIMA</t>
  </si>
  <si>
    <t xml:space="preserve">2456212F - 471418643	</t>
  </si>
  <si>
    <t xml:space="preserve">84127987 - 1215185100	</t>
  </si>
  <si>
    <t xml:space="preserve">	CANELLA SOCIEDAD ANONIMA</t>
  </si>
  <si>
    <t xml:space="preserve">23D87B5C - 3223341834	</t>
  </si>
  <si>
    <t>4D38EFED-2229813398</t>
  </si>
  <si>
    <t>VEGA VILLATORO, EDELSO JAVIER</t>
  </si>
  <si>
    <t>SERVICIO DE FOTOCOPIADORAS</t>
  </si>
  <si>
    <t>A0871BB7-2381464452</t>
  </si>
  <si>
    <t>INMOBILIARIA
HONEY-BEE S.A.</t>
  </si>
  <si>
    <t>ARRENDAMIENTO DE INMUEBLE OFICINAS CENTRALES ZONA 9, GUATEMALA.</t>
  </si>
  <si>
    <t>8C6FB81C-2808565596</t>
  </si>
  <si>
    <t>DE LEÓN BARRIENTOS
ANA CECILIA</t>
  </si>
  <si>
    <t>ARRENDAMIENTO DE SEDE EN QUETZALTENANGO</t>
  </si>
  <si>
    <t>1C93D608 - 2397257959</t>
  </si>
  <si>
    <t>EMPRESA ELECTRICA DE
GUATEMALA S.A.</t>
  </si>
  <si>
    <t xml:space="preserve">SERVICIO DE ENERGIA ELECTRICA </t>
  </si>
  <si>
    <t>674CD541 - 718620032</t>
  </si>
  <si>
    <t>CB6407AA - 2905950926</t>
  </si>
  <si>
    <t>554CF96F - 1967343513</t>
  </si>
  <si>
    <t>D0BAFD93 - 1745241194</t>
  </si>
  <si>
    <t>3E21D13C - 37898390</t>
  </si>
  <si>
    <t>1EB71360 - 200818989</t>
  </si>
  <si>
    <t>1433ED9F - 3967897557</t>
  </si>
  <si>
    <t>9F9E0287 - 3729736897</t>
  </si>
  <si>
    <t xml:space="preserve">DE2E3B4F - 1159875839		</t>
  </si>
  <si>
    <t>TELECOMUNICACIONES DE GUATEMALA S.A.</t>
  </si>
  <si>
    <t>SERVICIO DE TELEFONIA FIJA</t>
  </si>
  <si>
    <t xml:space="preserve">AB2691C3 - 2573946656		</t>
  </si>
  <si>
    <t>REDES HIBRIDAS, SOCIEDAD ANONIMA</t>
  </si>
  <si>
    <t>SERVICIO DE ENLACE DE INTERNET SEDE CENTRAL</t>
  </si>
  <si>
    <t>153DE777 - 1268270602</t>
  </si>
  <si>
    <t>TELECOMUNICACIONES DE GUATEMALA, SOCIEDAD ANONIMA</t>
  </si>
  <si>
    <t xml:space="preserve">SERVICIO DE TELEFONIA CELULAR </t>
  </si>
  <si>
    <t>8BA295C8 - 3924510735</t>
  </si>
  <si>
    <t xml:space="preserve">3F5E1F9E - 1690649742		</t>
  </si>
  <si>
    <t>CARGO EXPRESO S.A.</t>
  </si>
  <si>
    <t xml:space="preserve">715D5D85 - 493043951		</t>
  </si>
  <si>
    <t>SERVICIO DE ENLACE DE INTERNET Y TELEFONIA (SEDE DE QUETZALTENANGO)</t>
  </si>
  <si>
    <t xml:space="preserve">914802A6 - 3391311312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</si>
</sst>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7">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9" fillId="0" borderId="0" xfId="0" applyFont="1" applyAlignment="1">
      <alignment horizontal="right" vertical="top"/>
    </xf>
    <xf numFmtId="0" fontId="8" fillId="0" borderId="0" xfId="0" applyFont="1" applyAlignment="1">
      <alignment horizontal="justify"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left" vertical="top" wrapText="1" readingOrder="1"/>
    </xf>
    <xf numFmtId="0" fontId="8" fillId="0" borderId="0" xfId="0" applyFont="1" applyAlignment="1">
      <alignment horizontal="left" vertical="top"/>
    </xf>
    <xf numFmtId="0" fontId="8" fillId="0" borderId="0" xfId="0" applyFont="1" applyAlignment="1">
      <alignment horizontal="justify" vertical="top" wrapText="1"/>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11" fontId="17" fillId="0" borderId="4" xfId="1" applyNumberFormat="1" applyFont="1" applyBorder="1" applyAlignment="1">
      <alignment horizontal="center" vertical="center" wrapText="1"/>
    </xf>
    <xf numFmtId="14" fontId="17" fillId="0" borderId="4" xfId="1" applyNumberFormat="1" applyFont="1" applyBorder="1" applyAlignment="1">
      <alignment horizontal="center" vertical="center" wrapText="1"/>
    </xf>
    <xf numFmtId="0" fontId="17" fillId="0" borderId="4" xfId="1" applyFont="1" applyBorder="1" applyAlignment="1">
      <alignment horizontal="center" vertical="center"/>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7" fillId="0" borderId="4" xfId="1" applyFont="1" applyBorder="1" applyAlignment="1">
      <alignment horizontal="center" vertical="top" wrapText="1"/>
    </xf>
    <xf numFmtId="1" fontId="17" fillId="0" borderId="4" xfId="1" applyNumberFormat="1"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272629A5-0876-4AF3-B0B6-82D929CF8D51}"/>
    <cellStyle name="Normal" xfId="0" builtinId="0"/>
    <cellStyle name="Normal 2" xfId="1" xr:uid="{E8138257-EDFD-42E0-9C9E-04490732DBFA}"/>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AF946B23-95BA-4F72-BA80-76A9E96BD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B8C6-94A4-4937-A720-8D2594CD7D64}">
  <dimension ref="A1:H53"/>
  <sheetViews>
    <sheetView zoomScaleNormal="100" workbookViewId="0">
      <selection activeCell="J11" sqref="J11"/>
    </sheetView>
  </sheetViews>
  <sheetFormatPr baseColWidth="10" defaultRowHeight="15" x14ac:dyDescent="0.25"/>
  <cols>
    <col min="1" max="1" width="3.42578125" style="41" bestFit="1" customWidth="1"/>
    <col min="2" max="2" width="11.7109375" style="63" customWidth="1"/>
    <col min="3" max="3" width="11.140625" style="64" customWidth="1"/>
    <col min="4" max="4" width="10.140625" style="64" customWidth="1"/>
    <col min="5" max="5" width="18.7109375" style="65" customWidth="1"/>
    <col min="6" max="6" width="19.28515625" style="64" customWidth="1"/>
    <col min="7" max="7" width="12.7109375" style="66" customWidth="1"/>
    <col min="8" max="8" width="11.42578125" style="40"/>
    <col min="9" max="16384" width="11.42578125" style="41"/>
  </cols>
  <sheetData>
    <row r="1" spans="1:8" s="30" customFormat="1" ht="17.25" x14ac:dyDescent="0.3">
      <c r="A1" s="28" t="s">
        <v>248</v>
      </c>
      <c r="B1" s="28"/>
      <c r="C1" s="28"/>
      <c r="D1" s="28"/>
      <c r="E1" s="28"/>
      <c r="F1" s="28"/>
      <c r="G1" s="28"/>
      <c r="H1" s="29"/>
    </row>
    <row r="2" spans="1:8" s="30" customFormat="1" ht="17.25" x14ac:dyDescent="0.3">
      <c r="A2" s="28" t="s">
        <v>249</v>
      </c>
      <c r="B2" s="28"/>
      <c r="C2" s="28"/>
      <c r="D2" s="28"/>
      <c r="E2" s="28"/>
      <c r="F2" s="28"/>
      <c r="G2" s="28"/>
      <c r="H2" s="29"/>
    </row>
    <row r="3" spans="1:8" s="30" customFormat="1" ht="17.25" x14ac:dyDescent="0.3">
      <c r="A3" s="28" t="s">
        <v>250</v>
      </c>
      <c r="B3" s="28"/>
      <c r="C3" s="28"/>
      <c r="D3" s="28"/>
      <c r="E3" s="28"/>
      <c r="F3" s="28"/>
      <c r="G3" s="28"/>
      <c r="H3" s="29"/>
    </row>
    <row r="4" spans="1:8" s="30" customFormat="1" ht="17.25" x14ac:dyDescent="0.3">
      <c r="A4" s="28"/>
      <c r="B4" s="28"/>
      <c r="C4" s="28"/>
      <c r="D4" s="28"/>
      <c r="E4" s="31"/>
      <c r="F4" s="32"/>
      <c r="G4" s="32"/>
      <c r="H4" s="29"/>
    </row>
    <row r="5" spans="1:8" s="35" customFormat="1" ht="13.5" x14ac:dyDescent="0.25">
      <c r="A5" s="33" t="s">
        <v>251</v>
      </c>
      <c r="B5" s="33"/>
      <c r="C5" s="33"/>
      <c r="D5" s="33"/>
      <c r="E5" s="33"/>
      <c r="F5" s="33"/>
      <c r="G5" s="33"/>
      <c r="H5" s="34"/>
    </row>
    <row r="6" spans="1:8" s="35" customFormat="1" ht="13.5" x14ac:dyDescent="0.25">
      <c r="A6" s="33" t="s">
        <v>252</v>
      </c>
      <c r="B6" s="33"/>
      <c r="C6" s="33"/>
      <c r="D6" s="33"/>
      <c r="E6" s="33"/>
      <c r="F6" s="33"/>
      <c r="G6" s="33"/>
      <c r="H6" s="34"/>
    </row>
    <row r="7" spans="1:8" s="35" customFormat="1" ht="13.5" x14ac:dyDescent="0.25">
      <c r="A7" s="36" t="s">
        <v>253</v>
      </c>
      <c r="B7" s="36"/>
      <c r="C7" s="36"/>
      <c r="D7" s="36"/>
      <c r="E7" s="36"/>
      <c r="F7" s="36"/>
      <c r="G7" s="36"/>
      <c r="H7" s="34"/>
    </row>
    <row r="8" spans="1:8" s="35" customFormat="1" ht="14.25" thickBot="1" x14ac:dyDescent="0.3">
      <c r="A8" s="36" t="s">
        <v>254</v>
      </c>
      <c r="B8" s="36"/>
      <c r="C8" s="36"/>
      <c r="D8" s="36"/>
      <c r="E8" s="36"/>
      <c r="F8" s="36"/>
      <c r="G8" s="36"/>
      <c r="H8" s="34"/>
    </row>
    <row r="9" spans="1:8" ht="45.75" thickBot="1" x14ac:dyDescent="0.3">
      <c r="A9" s="37" t="s">
        <v>255</v>
      </c>
      <c r="B9" s="38" t="s">
        <v>256</v>
      </c>
      <c r="C9" s="38" t="s">
        <v>257</v>
      </c>
      <c r="D9" s="38" t="s">
        <v>258</v>
      </c>
      <c r="E9" s="38" t="s">
        <v>259</v>
      </c>
      <c r="F9" s="38" t="s">
        <v>260</v>
      </c>
      <c r="G9" s="39" t="s">
        <v>261</v>
      </c>
    </row>
    <row r="10" spans="1:8" ht="27" x14ac:dyDescent="0.25">
      <c r="A10" s="42">
        <v>1</v>
      </c>
      <c r="B10" s="43" t="s">
        <v>262</v>
      </c>
      <c r="C10" s="44">
        <v>45383</v>
      </c>
      <c r="D10" s="45">
        <v>3306224</v>
      </c>
      <c r="E10" s="43" t="s">
        <v>263</v>
      </c>
      <c r="F10" s="43" t="s">
        <v>264</v>
      </c>
      <c r="G10" s="46">
        <v>1260</v>
      </c>
    </row>
    <row r="11" spans="1:8" ht="27" x14ac:dyDescent="0.25">
      <c r="A11" s="42">
        <v>2</v>
      </c>
      <c r="B11" s="43" t="s">
        <v>265</v>
      </c>
      <c r="C11" s="44">
        <v>45401</v>
      </c>
      <c r="D11" s="45">
        <v>3306224</v>
      </c>
      <c r="E11" s="43" t="s">
        <v>263</v>
      </c>
      <c r="F11" s="43" t="s">
        <v>264</v>
      </c>
      <c r="G11" s="46">
        <v>1260</v>
      </c>
    </row>
    <row r="12" spans="1:8" ht="40.5" x14ac:dyDescent="0.25">
      <c r="A12" s="42">
        <v>3</v>
      </c>
      <c r="B12" s="43" t="s">
        <v>266</v>
      </c>
      <c r="C12" s="44">
        <v>45385</v>
      </c>
      <c r="D12" s="45" t="s">
        <v>267</v>
      </c>
      <c r="E12" s="43" t="s">
        <v>268</v>
      </c>
      <c r="F12" s="43" t="str">
        <f>UPPER("Servicio de Aromatización y Desodorización.")</f>
        <v>SERVICIO DE AROMATIZACIÓN Y DESODORIZACIÓN.</v>
      </c>
      <c r="G12" s="46">
        <v>2000</v>
      </c>
    </row>
    <row r="13" spans="1:8" ht="40.5" x14ac:dyDescent="0.25">
      <c r="A13" s="42">
        <v>4</v>
      </c>
      <c r="B13" s="43" t="s">
        <v>269</v>
      </c>
      <c r="C13" s="44">
        <v>45373</v>
      </c>
      <c r="D13" s="45">
        <v>55711197</v>
      </c>
      <c r="E13" s="43" t="s">
        <v>270</v>
      </c>
      <c r="F13" s="43" t="str">
        <f>UPPER("Teclado en españo para Laptop marca HP")</f>
        <v>TECLADO EN ESPAÑO PARA LAPTOP MARCA HP</v>
      </c>
      <c r="G13" s="46">
        <v>495</v>
      </c>
    </row>
    <row r="14" spans="1:8" ht="40.5" x14ac:dyDescent="0.25">
      <c r="A14" s="42">
        <v>5</v>
      </c>
      <c r="B14" s="43" t="s">
        <v>271</v>
      </c>
      <c r="C14" s="44">
        <v>45366</v>
      </c>
      <c r="D14" s="45">
        <v>4887182</v>
      </c>
      <c r="E14" s="43" t="s">
        <v>272</v>
      </c>
      <c r="F14" s="43" t="str">
        <f>UPPER("Insumos para el area de informatica del CNA")</f>
        <v>INSUMOS PARA EL AREA DE INFORMATICA DEL CNA</v>
      </c>
      <c r="G14" s="46">
        <v>1745</v>
      </c>
    </row>
    <row r="15" spans="1:8" ht="54" x14ac:dyDescent="0.25">
      <c r="A15" s="42">
        <v>6</v>
      </c>
      <c r="B15" s="43" t="s">
        <v>273</v>
      </c>
      <c r="C15" s="44">
        <v>45397</v>
      </c>
      <c r="D15" s="45">
        <v>69170800</v>
      </c>
      <c r="E15" s="43" t="s">
        <v>44</v>
      </c>
      <c r="F15" s="43" t="str">
        <f>UPPER("Servicio de fumigación general interna y externa en el CNA.")</f>
        <v>SERVICIO DE FUMIGACIÓN GENERAL INTERNA Y EXTERNA EN EL CNA.</v>
      </c>
      <c r="G15" s="46">
        <v>2980</v>
      </c>
    </row>
    <row r="16" spans="1:8" ht="40.5" x14ac:dyDescent="0.25">
      <c r="A16" s="42">
        <v>7</v>
      </c>
      <c r="B16" s="43" t="s">
        <v>274</v>
      </c>
      <c r="C16" s="44">
        <v>45372</v>
      </c>
      <c r="D16" s="45">
        <v>100837697</v>
      </c>
      <c r="E16" s="43" t="s">
        <v>275</v>
      </c>
      <c r="F16" s="43" t="str">
        <f>UPPER("Tintas varios colores para stock de almacen.")</f>
        <v>TINTAS VARIOS COLORES PARA STOCK DE ALMACEN.</v>
      </c>
      <c r="G16" s="46">
        <v>14692</v>
      </c>
    </row>
    <row r="17" spans="1:7" ht="54" x14ac:dyDescent="0.25">
      <c r="A17" s="42">
        <v>8</v>
      </c>
      <c r="B17" s="43" t="s">
        <v>276</v>
      </c>
      <c r="C17" s="44">
        <v>45370</v>
      </c>
      <c r="D17" s="45">
        <v>96787112</v>
      </c>
      <c r="E17" s="43" t="s">
        <v>277</v>
      </c>
      <c r="F17" s="43" t="str">
        <f>UPPER("Papel bond tamaño carta y Oficio para stock de almacen.")</f>
        <v>PAPEL BOND TAMAÑO CARTA Y OFICIO PARA STOCK DE ALMACEN.</v>
      </c>
      <c r="G17" s="46">
        <v>8867.4</v>
      </c>
    </row>
    <row r="18" spans="1:7" ht="40.5" x14ac:dyDescent="0.25">
      <c r="A18" s="42">
        <v>9</v>
      </c>
      <c r="B18" s="43" t="s">
        <v>278</v>
      </c>
      <c r="C18" s="44">
        <v>45383</v>
      </c>
      <c r="D18" s="45">
        <v>12772801</v>
      </c>
      <c r="E18" s="43" t="s">
        <v>279</v>
      </c>
      <c r="F18" s="43" t="str">
        <f>UPPER("Papel higienico y papel toalla para stock de Almacen.")</f>
        <v>PAPEL HIGIENICO Y PAPEL TOALLA PARA STOCK DE ALMACEN.</v>
      </c>
      <c r="G18" s="46">
        <v>15105</v>
      </c>
    </row>
    <row r="19" spans="1:7" ht="54" x14ac:dyDescent="0.25">
      <c r="A19" s="42">
        <v>10</v>
      </c>
      <c r="B19" s="43" t="s">
        <v>280</v>
      </c>
      <c r="C19" s="44">
        <v>45371</v>
      </c>
      <c r="D19" s="45">
        <v>25631918</v>
      </c>
      <c r="E19" s="43" t="s">
        <v>281</v>
      </c>
      <c r="F19" s="43" t="str">
        <f>UPPER("Insumos para cocina e insumos de limpieza para stock de Almacen.")</f>
        <v>INSUMOS PARA COCINA E INSUMOS DE LIMPIEZA PARA STOCK DE ALMACEN.</v>
      </c>
      <c r="G19" s="46">
        <v>4751.8500000000004</v>
      </c>
    </row>
    <row r="20" spans="1:7" ht="40.5" x14ac:dyDescent="0.25">
      <c r="A20" s="42">
        <v>11</v>
      </c>
      <c r="B20" s="43" t="s">
        <v>282</v>
      </c>
      <c r="C20" s="44">
        <v>45387</v>
      </c>
      <c r="D20" s="45">
        <v>4851498</v>
      </c>
      <c r="E20" s="43" t="s">
        <v>283</v>
      </c>
      <c r="F20" s="43" t="str">
        <f>UPPER("Insumos de librería para stock de Almacen.")</f>
        <v>INSUMOS DE LIBRERÍA PARA STOCK DE ALMACEN.</v>
      </c>
      <c r="G20" s="46">
        <v>5057.3999999999996</v>
      </c>
    </row>
    <row r="21" spans="1:7" ht="67.5" x14ac:dyDescent="0.25">
      <c r="A21" s="42">
        <v>12</v>
      </c>
      <c r="B21" s="43" t="s">
        <v>284</v>
      </c>
      <c r="C21" s="44">
        <v>45376</v>
      </c>
      <c r="D21" s="45">
        <v>4925343</v>
      </c>
      <c r="E21" s="43" t="s">
        <v>285</v>
      </c>
      <c r="F21" s="43" t="str">
        <f>UPPER("Licencias de herramienta de versionpro de videoconferencia para un año.")</f>
        <v>LICENCIAS DE HERRAMIENTA DE VERSIONPRO DE VIDEOCONFERENCIA PARA UN AÑO.</v>
      </c>
      <c r="G21" s="46">
        <v>2818</v>
      </c>
    </row>
    <row r="22" spans="1:7" ht="40.5" x14ac:dyDescent="0.25">
      <c r="A22" s="42">
        <v>13</v>
      </c>
      <c r="B22" s="43" t="s">
        <v>286</v>
      </c>
      <c r="C22" s="44">
        <v>45391</v>
      </c>
      <c r="D22" s="45">
        <v>100837697</v>
      </c>
      <c r="E22" s="43" t="s">
        <v>287</v>
      </c>
      <c r="F22" s="43" t="str">
        <f>UPPER("Impresora con sitema continuo de tinta.")</f>
        <v>IMPRESORA CON SITEMA CONTINUO DE TINTA.</v>
      </c>
      <c r="G22" s="46">
        <v>1725</v>
      </c>
    </row>
    <row r="23" spans="1:7" ht="27" x14ac:dyDescent="0.25">
      <c r="A23" s="42">
        <v>14</v>
      </c>
      <c r="B23" s="43" t="s">
        <v>288</v>
      </c>
      <c r="C23" s="44">
        <v>45392</v>
      </c>
      <c r="D23" s="45">
        <v>62869396</v>
      </c>
      <c r="E23" s="43" t="s">
        <v>289</v>
      </c>
      <c r="F23" s="43" t="str">
        <f>UPPER("Sillas ejecutivas")</f>
        <v>SILLAS EJECUTIVAS</v>
      </c>
      <c r="G23" s="46">
        <v>3105</v>
      </c>
    </row>
    <row r="24" spans="1:7" ht="67.5" x14ac:dyDescent="0.25">
      <c r="A24" s="42">
        <v>15</v>
      </c>
      <c r="B24" s="43" t="s">
        <v>290</v>
      </c>
      <c r="C24" s="44">
        <v>45399</v>
      </c>
      <c r="D24" s="45">
        <v>26405636</v>
      </c>
      <c r="E24" s="43" t="s">
        <v>291</v>
      </c>
      <c r="F24" s="43" t="str">
        <f>UPPER("Servicio de mantenimiento y reparación a los equipos de aire acondicionado.")</f>
        <v>SERVICIO DE MANTENIMIENTO Y REPARACIÓN A LOS EQUIPOS DE AIRE ACONDICIONADO.</v>
      </c>
      <c r="G24" s="46">
        <v>4600</v>
      </c>
    </row>
    <row r="25" spans="1:7" ht="67.5" x14ac:dyDescent="0.25">
      <c r="A25" s="42">
        <v>16</v>
      </c>
      <c r="B25" s="43" t="s">
        <v>292</v>
      </c>
      <c r="C25" s="44">
        <v>45397</v>
      </c>
      <c r="D25" s="45">
        <v>100837697</v>
      </c>
      <c r="E25" s="43" t="s">
        <v>287</v>
      </c>
      <c r="F25" s="43" t="str">
        <f>UPPER("Renovación Fortigate 60f con licenciamiento Unified Threat Prevention (UTP)")</f>
        <v>RENOVACIÓN FORTIGATE 60F CON LICENCIAMIENTO UNIFIED THREAT PREVENTION (UTP)</v>
      </c>
      <c r="G25" s="46">
        <v>4900</v>
      </c>
    </row>
    <row r="26" spans="1:7" ht="40.5" x14ac:dyDescent="0.25">
      <c r="A26" s="42">
        <v>17</v>
      </c>
      <c r="B26" s="43" t="s">
        <v>293</v>
      </c>
      <c r="C26" s="44">
        <v>45399</v>
      </c>
      <c r="D26" s="45">
        <v>31502555</v>
      </c>
      <c r="E26" s="43" t="s">
        <v>294</v>
      </c>
      <c r="F26" s="43" t="str">
        <f>UPPER("Servicio de mantenimiento a vehiculo")</f>
        <v>SERVICIO DE MANTENIMIENTO A VEHICULO</v>
      </c>
      <c r="G26" s="46">
        <v>1070</v>
      </c>
    </row>
    <row r="27" spans="1:7" ht="40.5" x14ac:dyDescent="0.25">
      <c r="A27" s="42">
        <v>18</v>
      </c>
      <c r="B27" s="43" t="s">
        <v>295</v>
      </c>
      <c r="C27" s="44">
        <v>45399</v>
      </c>
      <c r="D27" s="45">
        <v>31502555</v>
      </c>
      <c r="E27" s="43" t="s">
        <v>294</v>
      </c>
      <c r="F27" s="43" t="str">
        <f>UPPER("Servicio de mantenimiento a vehiculo")</f>
        <v>SERVICIO DE MANTENIMIENTO A VEHICULO</v>
      </c>
      <c r="G27" s="46">
        <v>1275</v>
      </c>
    </row>
    <row r="28" spans="1:7" ht="40.5" x14ac:dyDescent="0.25">
      <c r="A28" s="42">
        <v>19</v>
      </c>
      <c r="B28" s="43" t="s">
        <v>296</v>
      </c>
      <c r="C28" s="44">
        <v>45399</v>
      </c>
      <c r="D28" s="45">
        <v>31502555</v>
      </c>
      <c r="E28" s="43" t="s">
        <v>294</v>
      </c>
      <c r="F28" s="43" t="str">
        <f>UPPER("Servicio de reparación a vehiculo")</f>
        <v>SERVICIO DE REPARACIÓN A VEHICULO</v>
      </c>
      <c r="G28" s="46">
        <v>6585</v>
      </c>
    </row>
    <row r="29" spans="1:7" ht="40.5" x14ac:dyDescent="0.25">
      <c r="A29" s="42">
        <v>20</v>
      </c>
      <c r="B29" s="43" t="s">
        <v>297</v>
      </c>
      <c r="C29" s="44">
        <v>45399</v>
      </c>
      <c r="D29" s="45">
        <v>31502555</v>
      </c>
      <c r="E29" s="43" t="s">
        <v>294</v>
      </c>
      <c r="F29" s="43" t="str">
        <f>UPPER("Servicio de mantenimiento a vehiculo")</f>
        <v>SERVICIO DE MANTENIMIENTO A VEHICULO</v>
      </c>
      <c r="G29" s="46">
        <v>2550</v>
      </c>
    </row>
    <row r="30" spans="1:7" ht="67.5" x14ac:dyDescent="0.25">
      <c r="A30" s="42">
        <v>21</v>
      </c>
      <c r="B30" s="43" t="s">
        <v>298</v>
      </c>
      <c r="C30" s="44">
        <v>45386</v>
      </c>
      <c r="D30" s="45">
        <v>12521337</v>
      </c>
      <c r="E30" s="43" t="s">
        <v>299</v>
      </c>
      <c r="F30" s="43" t="str">
        <f>UPPER("Suscripción a consultas y actualización de legislación guatemalteca")</f>
        <v>SUSCRIPCIÓN A CONSULTAS Y ACTUALIZACIÓN DE LEGISLACIÓN GUATEMALTECA</v>
      </c>
      <c r="G30" s="46">
        <v>3150</v>
      </c>
    </row>
    <row r="31" spans="1:7" ht="40.5" x14ac:dyDescent="0.25">
      <c r="A31" s="42">
        <v>22</v>
      </c>
      <c r="B31" s="43" t="s">
        <v>300</v>
      </c>
      <c r="C31" s="44">
        <v>45391</v>
      </c>
      <c r="D31" s="45">
        <v>100837697</v>
      </c>
      <c r="E31" s="43" t="s">
        <v>287</v>
      </c>
      <c r="F31" s="43" t="str">
        <f>UPPER("Unida de poder ininterrumpido (UPS)")</f>
        <v>UNIDA DE PODER ININTERRUMPIDO (UPS)</v>
      </c>
      <c r="G31" s="46">
        <v>900</v>
      </c>
    </row>
    <row r="32" spans="1:7" ht="40.5" x14ac:dyDescent="0.25">
      <c r="A32" s="42">
        <v>23</v>
      </c>
      <c r="B32" s="43" t="s">
        <v>301</v>
      </c>
      <c r="C32" s="44">
        <v>45399</v>
      </c>
      <c r="D32" s="45">
        <v>325619</v>
      </c>
      <c r="E32" s="43" t="s">
        <v>302</v>
      </c>
      <c r="F32" s="43" t="str">
        <f>UPPER("Servicio de mantenimiento a Motocicleta.")</f>
        <v>SERVICIO DE MANTENIMIENTO A MOTOCICLETA.</v>
      </c>
      <c r="G32" s="46">
        <v>381.42</v>
      </c>
    </row>
    <row r="33" spans="1:7" ht="40.5" x14ac:dyDescent="0.25">
      <c r="A33" s="42">
        <v>24</v>
      </c>
      <c r="B33" s="43" t="s">
        <v>303</v>
      </c>
      <c r="C33" s="44">
        <v>45400</v>
      </c>
      <c r="D33" s="45">
        <v>100837697</v>
      </c>
      <c r="E33" s="43" t="s">
        <v>275</v>
      </c>
      <c r="F33" s="43" t="str">
        <f>UPPER("compra de Tóners ")</f>
        <v xml:space="preserve">COMPRA DE TÓNERS </v>
      </c>
      <c r="G33" s="46">
        <v>2195</v>
      </c>
    </row>
    <row r="34" spans="1:7" ht="27" x14ac:dyDescent="0.25">
      <c r="A34" s="42">
        <v>25</v>
      </c>
      <c r="B34" s="47" t="s">
        <v>304</v>
      </c>
      <c r="C34" s="48">
        <v>45386</v>
      </c>
      <c r="D34" s="49">
        <v>20514123</v>
      </c>
      <c r="E34" s="47" t="s">
        <v>305</v>
      </c>
      <c r="F34" s="47" t="s">
        <v>306</v>
      </c>
      <c r="G34" s="46">
        <v>7100</v>
      </c>
    </row>
    <row r="35" spans="1:7" ht="54" x14ac:dyDescent="0.25">
      <c r="A35" s="42">
        <v>26</v>
      </c>
      <c r="B35" s="47" t="s">
        <v>307</v>
      </c>
      <c r="C35" s="48">
        <v>45385</v>
      </c>
      <c r="D35" s="49">
        <v>34964479</v>
      </c>
      <c r="E35" s="47" t="s">
        <v>308</v>
      </c>
      <c r="F35" s="47" t="s">
        <v>309</v>
      </c>
      <c r="G35" s="46">
        <v>78523.75</v>
      </c>
    </row>
    <row r="36" spans="1:7" ht="40.5" x14ac:dyDescent="0.25">
      <c r="A36" s="42">
        <v>27</v>
      </c>
      <c r="B36" s="47" t="s">
        <v>310</v>
      </c>
      <c r="C36" s="48">
        <v>45394</v>
      </c>
      <c r="D36" s="49">
        <v>24001120</v>
      </c>
      <c r="E36" s="47" t="s">
        <v>311</v>
      </c>
      <c r="F36" s="47" t="s">
        <v>312</v>
      </c>
      <c r="G36" s="46">
        <v>4725</v>
      </c>
    </row>
    <row r="37" spans="1:7" ht="28.5" customHeight="1" x14ac:dyDescent="0.25">
      <c r="A37" s="42">
        <v>28</v>
      </c>
      <c r="B37" s="47" t="s">
        <v>313</v>
      </c>
      <c r="C37" s="50">
        <v>45388</v>
      </c>
      <c r="D37" s="51">
        <v>326445</v>
      </c>
      <c r="E37" s="47" t="s">
        <v>314</v>
      </c>
      <c r="F37" s="47" t="s">
        <v>315</v>
      </c>
      <c r="G37" s="46">
        <v>1053.0899999999999</v>
      </c>
    </row>
    <row r="38" spans="1:7" ht="28.5" customHeight="1" x14ac:dyDescent="0.25">
      <c r="A38" s="42">
        <v>29</v>
      </c>
      <c r="B38" s="47" t="s">
        <v>316</v>
      </c>
      <c r="C38" s="50">
        <v>45388</v>
      </c>
      <c r="D38" s="51">
        <v>326445</v>
      </c>
      <c r="E38" s="47" t="s">
        <v>314</v>
      </c>
      <c r="F38" s="47" t="s">
        <v>315</v>
      </c>
      <c r="G38" s="46">
        <v>1192.6500000000001</v>
      </c>
    </row>
    <row r="39" spans="1:7" ht="28.5" customHeight="1" x14ac:dyDescent="0.25">
      <c r="A39" s="42">
        <v>30</v>
      </c>
      <c r="B39" s="47" t="s">
        <v>317</v>
      </c>
      <c r="C39" s="50">
        <v>45388</v>
      </c>
      <c r="D39" s="51">
        <v>326445</v>
      </c>
      <c r="E39" s="47" t="s">
        <v>314</v>
      </c>
      <c r="F39" s="47" t="s">
        <v>315</v>
      </c>
      <c r="G39" s="46">
        <v>1157.77</v>
      </c>
    </row>
    <row r="40" spans="1:7" ht="28.5" customHeight="1" x14ac:dyDescent="0.25">
      <c r="A40" s="42">
        <v>31</v>
      </c>
      <c r="B40" s="47" t="s">
        <v>318</v>
      </c>
      <c r="C40" s="50">
        <v>45388</v>
      </c>
      <c r="D40" s="51">
        <v>326445</v>
      </c>
      <c r="E40" s="47" t="s">
        <v>314</v>
      </c>
      <c r="F40" s="47" t="s">
        <v>315</v>
      </c>
      <c r="G40" s="46">
        <v>151.84</v>
      </c>
    </row>
    <row r="41" spans="1:7" ht="28.5" customHeight="1" x14ac:dyDescent="0.25">
      <c r="A41" s="42">
        <v>32</v>
      </c>
      <c r="B41" s="47" t="s">
        <v>319</v>
      </c>
      <c r="C41" s="50">
        <v>45388</v>
      </c>
      <c r="D41" s="51">
        <v>326445</v>
      </c>
      <c r="E41" s="47" t="s">
        <v>314</v>
      </c>
      <c r="F41" s="47" t="s">
        <v>315</v>
      </c>
      <c r="G41" s="46">
        <v>53.44</v>
      </c>
    </row>
    <row r="42" spans="1:7" ht="28.5" customHeight="1" x14ac:dyDescent="0.25">
      <c r="A42" s="42">
        <v>33</v>
      </c>
      <c r="B42" s="47" t="s">
        <v>320</v>
      </c>
      <c r="C42" s="50">
        <v>45388</v>
      </c>
      <c r="D42" s="51">
        <v>326445</v>
      </c>
      <c r="E42" s="47" t="s">
        <v>314</v>
      </c>
      <c r="F42" s="47" t="s">
        <v>315</v>
      </c>
      <c r="G42" s="46">
        <v>1277.1099999999999</v>
      </c>
    </row>
    <row r="43" spans="1:7" ht="28.5" customHeight="1" x14ac:dyDescent="0.25">
      <c r="A43" s="42">
        <v>34</v>
      </c>
      <c r="B43" s="47" t="s">
        <v>321</v>
      </c>
      <c r="C43" s="50">
        <v>45388</v>
      </c>
      <c r="D43" s="51">
        <v>326445</v>
      </c>
      <c r="E43" s="47" t="s">
        <v>314</v>
      </c>
      <c r="F43" s="47" t="s">
        <v>315</v>
      </c>
      <c r="G43" s="46">
        <v>1038.4000000000001</v>
      </c>
    </row>
    <row r="44" spans="1:7" ht="28.5" customHeight="1" x14ac:dyDescent="0.25">
      <c r="A44" s="42">
        <v>35</v>
      </c>
      <c r="B44" s="47" t="s">
        <v>322</v>
      </c>
      <c r="C44" s="50">
        <v>45390</v>
      </c>
      <c r="D44" s="51">
        <v>326445</v>
      </c>
      <c r="E44" s="47" t="s">
        <v>314</v>
      </c>
      <c r="F44" s="47" t="s">
        <v>315</v>
      </c>
      <c r="G44" s="46">
        <v>315.83999999999997</v>
      </c>
    </row>
    <row r="45" spans="1:7" ht="28.5" customHeight="1" x14ac:dyDescent="0.25">
      <c r="A45" s="42">
        <v>36</v>
      </c>
      <c r="B45" s="47" t="s">
        <v>323</v>
      </c>
      <c r="C45" s="50">
        <v>45388</v>
      </c>
      <c r="D45" s="51">
        <v>326445</v>
      </c>
      <c r="E45" s="47" t="s">
        <v>314</v>
      </c>
      <c r="F45" s="47" t="s">
        <v>315</v>
      </c>
      <c r="G45" s="46">
        <v>519.54</v>
      </c>
    </row>
    <row r="46" spans="1:7" ht="40.5" x14ac:dyDescent="0.25">
      <c r="A46" s="42">
        <v>37</v>
      </c>
      <c r="B46" s="52" t="s">
        <v>324</v>
      </c>
      <c r="C46" s="53">
        <v>45386</v>
      </c>
      <c r="D46" s="54">
        <v>9929290</v>
      </c>
      <c r="E46" s="55" t="s">
        <v>325</v>
      </c>
      <c r="F46" s="55" t="s">
        <v>326</v>
      </c>
      <c r="G46" s="56">
        <v>2103.3000000000002</v>
      </c>
    </row>
    <row r="47" spans="1:7" ht="30" customHeight="1" x14ac:dyDescent="0.25">
      <c r="A47" s="42">
        <v>38</v>
      </c>
      <c r="B47" s="57" t="s">
        <v>327</v>
      </c>
      <c r="C47" s="53">
        <v>45383</v>
      </c>
      <c r="D47" s="58">
        <v>77213408</v>
      </c>
      <c r="E47" s="55" t="s">
        <v>328</v>
      </c>
      <c r="F47" s="55" t="s">
        <v>329</v>
      </c>
      <c r="G47" s="56">
        <v>2082.5</v>
      </c>
    </row>
    <row r="48" spans="1:7" ht="40.5" x14ac:dyDescent="0.25">
      <c r="A48" s="42">
        <v>39</v>
      </c>
      <c r="B48" s="55" t="s">
        <v>330</v>
      </c>
      <c r="C48" s="53">
        <v>45384</v>
      </c>
      <c r="D48" s="58">
        <v>9929290</v>
      </c>
      <c r="E48" s="55" t="s">
        <v>331</v>
      </c>
      <c r="F48" s="55" t="s">
        <v>332</v>
      </c>
      <c r="G48" s="56">
        <v>1592</v>
      </c>
    </row>
    <row r="49" spans="1:7" ht="40.5" x14ac:dyDescent="0.25">
      <c r="A49" s="42">
        <v>40</v>
      </c>
      <c r="B49" s="55" t="s">
        <v>333</v>
      </c>
      <c r="C49" s="53">
        <v>45384</v>
      </c>
      <c r="D49" s="58">
        <v>9929290</v>
      </c>
      <c r="E49" s="55" t="s">
        <v>331</v>
      </c>
      <c r="F49" s="55" t="s">
        <v>332</v>
      </c>
      <c r="G49" s="56">
        <v>399</v>
      </c>
    </row>
    <row r="50" spans="1:7" ht="40.5" x14ac:dyDescent="0.25">
      <c r="A50" s="42">
        <v>41</v>
      </c>
      <c r="B50" s="55" t="s">
        <v>334</v>
      </c>
      <c r="C50" s="53">
        <v>45382</v>
      </c>
      <c r="D50" s="58">
        <v>86534599</v>
      </c>
      <c r="E50" s="55" t="s">
        <v>173</v>
      </c>
      <c r="F50" s="55" t="s">
        <v>335</v>
      </c>
      <c r="G50" s="56">
        <v>1050</v>
      </c>
    </row>
    <row r="51" spans="1:7" ht="54" x14ac:dyDescent="0.25">
      <c r="A51" s="42">
        <v>42</v>
      </c>
      <c r="B51" s="55" t="s">
        <v>336</v>
      </c>
      <c r="C51" s="53">
        <v>45373</v>
      </c>
      <c r="D51" s="58">
        <v>9929290</v>
      </c>
      <c r="E51" s="55" t="s">
        <v>325</v>
      </c>
      <c r="F51" s="55" t="s">
        <v>337</v>
      </c>
      <c r="G51" s="56">
        <v>514</v>
      </c>
    </row>
    <row r="52" spans="1:7" ht="54.75" thickBot="1" x14ac:dyDescent="0.3">
      <c r="A52" s="42">
        <v>43</v>
      </c>
      <c r="B52" s="55" t="s">
        <v>338</v>
      </c>
      <c r="C52" s="53">
        <v>45393</v>
      </c>
      <c r="D52" s="58">
        <v>9929290</v>
      </c>
      <c r="E52" s="55" t="s">
        <v>325</v>
      </c>
      <c r="F52" s="55" t="s">
        <v>337</v>
      </c>
      <c r="G52" s="56">
        <v>515</v>
      </c>
    </row>
    <row r="53" spans="1:7" ht="15.75" thickBot="1" x14ac:dyDescent="0.3">
      <c r="A53" s="59"/>
      <c r="B53" s="60"/>
      <c r="C53" s="60"/>
      <c r="D53" s="60"/>
      <c r="E53" s="60"/>
      <c r="F53" s="61"/>
      <c r="G53" s="62">
        <f>SUM(G10:G52)</f>
        <v>198832.29999999996</v>
      </c>
    </row>
  </sheetData>
  <mergeCells count="9">
    <mergeCell ref="A7:G7"/>
    <mergeCell ref="A8:G8"/>
    <mergeCell ref="A53:F53"/>
    <mergeCell ref="A1:G1"/>
    <mergeCell ref="A2:G2"/>
    <mergeCell ref="A3:G3"/>
    <mergeCell ref="A4:D4"/>
    <mergeCell ref="A5:G5"/>
    <mergeCell ref="A6:G6"/>
  </mergeCells>
  <conditionalFormatting sqref="B10:B34">
    <cfRule type="containsText" dxfId="8" priority="3" operator="containsText" text="Anulado">
      <formula>NOT(ISERROR(SEARCH("Anulado",B10)))</formula>
    </cfRule>
  </conditionalFormatting>
  <conditionalFormatting sqref="B35">
    <cfRule type="duplicateValues" dxfId="7" priority="6"/>
  </conditionalFormatting>
  <conditionalFormatting sqref="B36">
    <cfRule type="duplicateValues" dxfId="6" priority="7"/>
  </conditionalFormatting>
  <conditionalFormatting sqref="B40 B45 B47:B52">
    <cfRule type="duplicateValues" dxfId="5" priority="9"/>
  </conditionalFormatting>
  <conditionalFormatting sqref="B41">
    <cfRule type="duplicateValues" dxfId="4" priority="8"/>
  </conditionalFormatting>
  <conditionalFormatting sqref="B46">
    <cfRule type="duplicateValues" dxfId="3" priority="2"/>
  </conditionalFormatting>
  <conditionalFormatting sqref="B53 B9 B37:B39 B42:B44">
    <cfRule type="duplicateValues" dxfId="2" priority="5"/>
  </conditionalFormatting>
  <conditionalFormatting sqref="B54:B1048576 B1:B8">
    <cfRule type="duplicateValues" dxfId="1" priority="4"/>
  </conditionalFormatting>
  <conditionalFormatting sqref="F10:F33">
    <cfRule type="containsText" dxfId="0" priority="1" operator="containsText" text="ANULADO">
      <formula>NOT(ISERROR(SEARCH("ANULADO",F10)))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sheetPr>
  <dimension ref="B1:AK473"/>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2" t="s">
        <v>0</v>
      </c>
      <c r="H2" s="22"/>
      <c r="I2" s="22"/>
      <c r="J2" s="22"/>
      <c r="K2" s="22"/>
      <c r="L2" s="22"/>
      <c r="M2" s="22"/>
      <c r="N2" s="22"/>
      <c r="O2" s="22"/>
      <c r="P2" s="22"/>
      <c r="Q2" s="22"/>
      <c r="R2" s="22"/>
      <c r="S2" s="22"/>
      <c r="T2" s="22"/>
      <c r="U2" s="22"/>
      <c r="V2" s="22"/>
    </row>
    <row r="3" spans="2:37" ht="13.5" customHeight="1" x14ac:dyDescent="0.2">
      <c r="G3" s="22"/>
      <c r="H3" s="22"/>
      <c r="I3" s="22"/>
      <c r="J3" s="22"/>
      <c r="K3" s="22"/>
      <c r="L3" s="22"/>
      <c r="M3" s="22"/>
      <c r="N3" s="22"/>
      <c r="O3" s="22"/>
      <c r="P3" s="22"/>
      <c r="Q3" s="22"/>
      <c r="R3" s="22"/>
      <c r="S3" s="22"/>
      <c r="T3" s="22"/>
      <c r="U3" s="22"/>
      <c r="V3" s="22"/>
      <c r="Z3" s="23" t="s">
        <v>1</v>
      </c>
      <c r="AA3" s="23"/>
      <c r="AB3" s="23"/>
      <c r="AC3" s="23"/>
      <c r="AE3" s="24">
        <v>1</v>
      </c>
      <c r="AF3" s="24"/>
      <c r="AH3" s="2" t="s">
        <v>2</v>
      </c>
      <c r="AJ3" s="1">
        <v>11</v>
      </c>
    </row>
    <row r="4" spans="2:37" ht="7.5" customHeight="1" x14ac:dyDescent="0.2">
      <c r="G4" s="22"/>
      <c r="H4" s="22"/>
      <c r="I4" s="22"/>
      <c r="J4" s="22"/>
      <c r="K4" s="22"/>
      <c r="L4" s="22"/>
      <c r="M4" s="22"/>
      <c r="N4" s="22"/>
      <c r="O4" s="22"/>
      <c r="P4" s="22"/>
      <c r="Q4" s="22"/>
      <c r="R4" s="22"/>
      <c r="S4" s="22"/>
      <c r="T4" s="22"/>
      <c r="U4" s="22"/>
      <c r="V4" s="22"/>
      <c r="Z4" s="23" t="s">
        <v>3</v>
      </c>
      <c r="AA4" s="23"/>
      <c r="AB4" s="23"/>
      <c r="AC4" s="23"/>
      <c r="AE4" s="25">
        <v>45414</v>
      </c>
      <c r="AF4" s="25"/>
      <c r="AG4" s="25"/>
      <c r="AH4" s="25"/>
      <c r="AI4" s="25"/>
      <c r="AJ4" s="25"/>
    </row>
    <row r="5" spans="2:37" ht="6" customHeight="1" x14ac:dyDescent="0.2">
      <c r="G5" s="22"/>
      <c r="H5" s="22"/>
      <c r="I5" s="22"/>
      <c r="J5" s="22"/>
      <c r="K5" s="22"/>
      <c r="L5" s="22"/>
      <c r="M5" s="22"/>
      <c r="N5" s="22"/>
      <c r="O5" s="22"/>
      <c r="P5" s="22"/>
      <c r="Q5" s="22"/>
      <c r="R5" s="22"/>
      <c r="S5" s="22"/>
      <c r="T5" s="22"/>
      <c r="U5" s="22"/>
      <c r="V5" s="22"/>
      <c r="Z5" s="23"/>
      <c r="AA5" s="23"/>
      <c r="AB5" s="23"/>
      <c r="AC5" s="23"/>
      <c r="AE5" s="25"/>
      <c r="AF5" s="25"/>
      <c r="AG5" s="25"/>
      <c r="AH5" s="25"/>
      <c r="AI5" s="25"/>
      <c r="AJ5" s="25"/>
    </row>
    <row r="6" spans="2:37" ht="7.5" customHeight="1" x14ac:dyDescent="0.2">
      <c r="G6" s="22"/>
      <c r="H6" s="22"/>
      <c r="I6" s="22"/>
      <c r="J6" s="22"/>
      <c r="K6" s="22"/>
      <c r="L6" s="22"/>
      <c r="M6" s="22"/>
      <c r="N6" s="22"/>
      <c r="O6" s="22"/>
      <c r="P6" s="22"/>
      <c r="Q6" s="22"/>
      <c r="R6" s="22"/>
      <c r="S6" s="22"/>
      <c r="T6" s="22"/>
      <c r="U6" s="22"/>
      <c r="V6" s="22"/>
      <c r="Z6" s="23" t="s">
        <v>4</v>
      </c>
      <c r="AA6" s="23"/>
      <c r="AB6" s="23"/>
      <c r="AC6" s="23"/>
      <c r="AE6" s="26">
        <v>0.46945601851851854</v>
      </c>
      <c r="AF6" s="26"/>
      <c r="AG6" s="26"/>
      <c r="AH6" s="26"/>
      <c r="AI6" s="26"/>
      <c r="AJ6" s="26"/>
    </row>
    <row r="7" spans="2:37" ht="6" customHeight="1" x14ac:dyDescent="0.2">
      <c r="G7" s="22"/>
      <c r="H7" s="22"/>
      <c r="I7" s="22"/>
      <c r="J7" s="22"/>
      <c r="K7" s="22"/>
      <c r="L7" s="22"/>
      <c r="M7" s="22"/>
      <c r="N7" s="22"/>
      <c r="O7" s="22"/>
      <c r="P7" s="22"/>
      <c r="Q7" s="22"/>
      <c r="R7" s="22"/>
      <c r="S7" s="22"/>
      <c r="T7" s="22"/>
      <c r="U7" s="22"/>
      <c r="V7" s="22"/>
      <c r="Z7" s="23"/>
      <c r="AA7" s="23"/>
      <c r="AB7" s="23"/>
      <c r="AC7" s="23"/>
      <c r="AE7" s="26"/>
      <c r="AF7" s="26"/>
      <c r="AG7" s="26"/>
      <c r="AH7" s="26"/>
      <c r="AI7" s="26"/>
      <c r="AJ7" s="26"/>
    </row>
    <row r="8" spans="2:37" ht="13.5" customHeight="1" x14ac:dyDescent="0.2">
      <c r="G8" s="22"/>
      <c r="H8" s="22"/>
      <c r="I8" s="22"/>
      <c r="J8" s="22"/>
      <c r="K8" s="22"/>
      <c r="L8" s="22"/>
      <c r="M8" s="22"/>
      <c r="N8" s="22"/>
      <c r="O8" s="22"/>
      <c r="P8" s="22"/>
      <c r="Q8" s="22"/>
      <c r="R8" s="22"/>
      <c r="S8" s="22"/>
      <c r="T8" s="22"/>
      <c r="U8" s="22"/>
      <c r="V8" s="22"/>
      <c r="Z8" s="23" t="s">
        <v>5</v>
      </c>
      <c r="AA8" s="23"/>
      <c r="AB8" s="23"/>
      <c r="AC8" s="23"/>
      <c r="AE8" s="27" t="s">
        <v>6</v>
      </c>
      <c r="AF8" s="27"/>
      <c r="AG8" s="27"/>
      <c r="AH8" s="27"/>
      <c r="AI8" s="27"/>
      <c r="AJ8" s="27"/>
    </row>
    <row r="9" spans="2:37" ht="6.75" customHeight="1" x14ac:dyDescent="0.2">
      <c r="G9" s="22"/>
      <c r="H9" s="22"/>
      <c r="I9" s="22"/>
      <c r="J9" s="22"/>
      <c r="K9" s="22"/>
      <c r="L9" s="22"/>
      <c r="M9" s="22"/>
      <c r="N9" s="22"/>
      <c r="O9" s="22"/>
      <c r="P9" s="22"/>
      <c r="Q9" s="22"/>
      <c r="R9" s="22"/>
      <c r="S9" s="22"/>
      <c r="T9" s="22"/>
      <c r="U9" s="22"/>
      <c r="V9" s="22"/>
    </row>
    <row r="10" spans="2:37" ht="6.75" customHeight="1" x14ac:dyDescent="0.2"/>
    <row r="11" spans="2:37" x14ac:dyDescent="0.2">
      <c r="B11" s="9" t="s">
        <v>7</v>
      </c>
      <c r="C11" s="9"/>
      <c r="D11" s="9"/>
      <c r="H11" s="21" t="s">
        <v>8</v>
      </c>
      <c r="I11" s="21"/>
      <c r="J11" s="21"/>
      <c r="K11" s="21"/>
      <c r="L11" s="21"/>
      <c r="M11" s="21"/>
      <c r="N11" s="21"/>
      <c r="O11" s="21"/>
    </row>
    <row r="12" spans="2:37" x14ac:dyDescent="0.2">
      <c r="B12" s="9" t="s">
        <v>9</v>
      </c>
      <c r="C12" s="9"/>
      <c r="D12" s="9"/>
      <c r="H12" s="21" t="s">
        <v>10</v>
      </c>
      <c r="I12" s="21"/>
      <c r="J12" s="21"/>
      <c r="K12" s="21"/>
      <c r="L12" s="21"/>
      <c r="M12" s="3" t="s">
        <v>11</v>
      </c>
      <c r="N12" s="21" t="s">
        <v>10</v>
      </c>
      <c r="O12" s="21"/>
      <c r="P12" s="21"/>
      <c r="Q12" s="21"/>
    </row>
    <row r="13" spans="2:37" ht="6.75" customHeight="1" x14ac:dyDescent="0.2"/>
    <row r="14" spans="2:37" ht="14.25" customHeight="1" x14ac:dyDescent="0.2">
      <c r="B14" s="13" t="s">
        <v>12</v>
      </c>
      <c r="C14" s="13"/>
      <c r="D14" s="13"/>
      <c r="J14" s="14" t="s">
        <v>13</v>
      </c>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2:37" ht="6" customHeight="1" x14ac:dyDescent="0.2"/>
    <row r="16" spans="2:37" x14ac:dyDescent="0.2">
      <c r="C16" s="9" t="s">
        <v>14</v>
      </c>
      <c r="D16" s="9"/>
      <c r="E16" s="9"/>
      <c r="F16" s="9"/>
      <c r="G16" s="9"/>
      <c r="H16" s="9"/>
      <c r="J16" s="15" t="s">
        <v>15</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12" t="s">
        <v>20</v>
      </c>
      <c r="G21" s="12"/>
      <c r="H21" s="12"/>
      <c r="I21" s="12"/>
      <c r="J21" s="12"/>
      <c r="K21" s="12"/>
      <c r="L21" s="12"/>
      <c r="M21" s="12"/>
      <c r="N21" s="12"/>
      <c r="O21" s="12"/>
      <c r="P21" s="12"/>
      <c r="Q21" s="12"/>
      <c r="R21" s="12"/>
      <c r="S21" s="12"/>
      <c r="V21" s="4">
        <v>151</v>
      </c>
      <c r="X21" s="8" t="s">
        <v>21</v>
      </c>
      <c r="Y21" s="8"/>
      <c r="Z21" s="8"/>
      <c r="AA21" s="8"/>
      <c r="AF21" s="11" t="s">
        <v>22</v>
      </c>
      <c r="AG21" s="11"/>
      <c r="AH21" s="11"/>
      <c r="AI21" s="11"/>
      <c r="AJ21" s="11"/>
    </row>
    <row r="22" spans="2:36" ht="11.25" customHeight="1" x14ac:dyDescent="0.2">
      <c r="F22" s="12"/>
      <c r="G22" s="12"/>
      <c r="H22" s="12"/>
      <c r="I22" s="12"/>
      <c r="J22" s="12"/>
      <c r="K22" s="12"/>
      <c r="L22" s="12"/>
      <c r="M22" s="12"/>
      <c r="N22" s="12"/>
      <c r="O22" s="12"/>
      <c r="P22" s="12"/>
      <c r="Q22" s="12"/>
      <c r="R22" s="12"/>
      <c r="S22" s="12"/>
    </row>
    <row r="23" spans="2:36" ht="12" customHeight="1" x14ac:dyDescent="0.2">
      <c r="F23" s="12"/>
      <c r="G23" s="12"/>
      <c r="H23" s="12"/>
      <c r="I23" s="12"/>
      <c r="J23" s="12"/>
      <c r="K23" s="12"/>
      <c r="L23" s="12"/>
      <c r="M23" s="12"/>
      <c r="N23" s="12"/>
      <c r="O23" s="12"/>
      <c r="P23" s="12"/>
      <c r="Q23" s="12"/>
      <c r="R23" s="12"/>
      <c r="S23" s="12"/>
    </row>
    <row r="24" spans="2:36" x14ac:dyDescent="0.2">
      <c r="F24" s="6" t="s">
        <v>23</v>
      </c>
      <c r="G24" s="6"/>
      <c r="H24" s="6"/>
      <c r="I24" s="6"/>
      <c r="J24" s="6"/>
      <c r="L24" s="7" t="s">
        <v>24</v>
      </c>
      <c r="M24" s="7"/>
      <c r="N24" s="7"/>
      <c r="O24" s="7"/>
      <c r="P24" s="7"/>
      <c r="Q24" s="7"/>
      <c r="R24" s="7"/>
      <c r="S24" s="7"/>
      <c r="T24" s="7"/>
    </row>
    <row r="25" spans="2:36" x14ac:dyDescent="0.2">
      <c r="F25" s="12" t="s">
        <v>20</v>
      </c>
      <c r="G25" s="12"/>
      <c r="H25" s="12"/>
      <c r="I25" s="12"/>
      <c r="J25" s="12"/>
      <c r="K25" s="12"/>
      <c r="L25" s="12"/>
      <c r="M25" s="12"/>
      <c r="N25" s="12"/>
      <c r="O25" s="12"/>
      <c r="P25" s="12"/>
      <c r="Q25" s="12"/>
      <c r="R25" s="12"/>
      <c r="S25" s="12"/>
      <c r="V25" s="4">
        <v>151</v>
      </c>
      <c r="X25" s="8" t="s">
        <v>21</v>
      </c>
      <c r="Y25" s="8"/>
      <c r="Z25" s="8"/>
      <c r="AA25" s="8"/>
      <c r="AF25" s="11" t="s">
        <v>25</v>
      </c>
      <c r="AG25" s="11"/>
      <c r="AH25" s="11"/>
      <c r="AI25" s="11"/>
      <c r="AJ25" s="11"/>
    </row>
    <row r="26" spans="2:36" ht="11.25" customHeight="1" x14ac:dyDescent="0.2">
      <c r="F26" s="12"/>
      <c r="G26" s="12"/>
      <c r="H26" s="12"/>
      <c r="I26" s="12"/>
      <c r="J26" s="12"/>
      <c r="K26" s="12"/>
      <c r="L26" s="12"/>
      <c r="M26" s="12"/>
      <c r="N26" s="12"/>
      <c r="O26" s="12"/>
      <c r="P26" s="12"/>
      <c r="Q26" s="12"/>
      <c r="R26" s="12"/>
      <c r="S26" s="12"/>
    </row>
    <row r="27" spans="2:36" ht="12" customHeight="1" x14ac:dyDescent="0.2">
      <c r="F27" s="12"/>
      <c r="G27" s="12"/>
      <c r="H27" s="12"/>
      <c r="I27" s="12"/>
      <c r="J27" s="12"/>
      <c r="K27" s="12"/>
      <c r="L27" s="12"/>
      <c r="M27" s="12"/>
      <c r="N27" s="12"/>
      <c r="O27" s="12"/>
      <c r="P27" s="12"/>
      <c r="Q27" s="12"/>
      <c r="R27" s="12"/>
      <c r="S27" s="12"/>
    </row>
    <row r="28" spans="2:36" x14ac:dyDescent="0.2">
      <c r="F28" s="6" t="s">
        <v>23</v>
      </c>
      <c r="G28" s="6"/>
      <c r="H28" s="6"/>
      <c r="I28" s="6"/>
      <c r="J28" s="6"/>
      <c r="L28" s="7" t="s">
        <v>24</v>
      </c>
      <c r="M28" s="7"/>
      <c r="N28" s="7"/>
      <c r="O28" s="7"/>
      <c r="P28" s="7"/>
      <c r="Q28" s="7"/>
      <c r="R28" s="7"/>
      <c r="S28" s="7"/>
      <c r="T28" s="7"/>
    </row>
    <row r="29" spans="2:36" x14ac:dyDescent="0.2">
      <c r="V29" s="4">
        <v>151</v>
      </c>
      <c r="X29" s="8" t="s">
        <v>21</v>
      </c>
      <c r="Y29" s="8"/>
      <c r="Z29" s="8"/>
      <c r="AA29" s="8"/>
    </row>
    <row r="30" spans="2:36" ht="11.25" customHeight="1" x14ac:dyDescent="0.2"/>
    <row r="31" spans="2:36" x14ac:dyDescent="0.2">
      <c r="V31" s="4">
        <v>151</v>
      </c>
      <c r="X31" s="8" t="s">
        <v>21</v>
      </c>
      <c r="Y31" s="8"/>
      <c r="Z31" s="8"/>
      <c r="AA31" s="8"/>
    </row>
    <row r="32" spans="2:36" ht="11.25" customHeight="1" x14ac:dyDescent="0.2"/>
    <row r="33" spans="2:37" x14ac:dyDescent="0.2">
      <c r="F33" s="12" t="s">
        <v>26</v>
      </c>
      <c r="G33" s="12"/>
      <c r="H33" s="12"/>
      <c r="I33" s="12"/>
      <c r="J33" s="12"/>
      <c r="K33" s="12"/>
      <c r="L33" s="12"/>
      <c r="M33" s="12"/>
      <c r="N33" s="12"/>
      <c r="O33" s="12"/>
      <c r="P33" s="12"/>
      <c r="Q33" s="12"/>
      <c r="R33" s="12"/>
      <c r="S33" s="12"/>
      <c r="V33" s="4">
        <v>151</v>
      </c>
      <c r="X33" s="8" t="s">
        <v>21</v>
      </c>
      <c r="Y33" s="8"/>
      <c r="Z33" s="8"/>
      <c r="AA33" s="8"/>
      <c r="AF33" s="11" t="s">
        <v>27</v>
      </c>
      <c r="AG33" s="11"/>
      <c r="AH33" s="11"/>
      <c r="AI33" s="11"/>
      <c r="AJ33" s="11"/>
    </row>
    <row r="34" spans="2:37" ht="11.25" customHeight="1" x14ac:dyDescent="0.2">
      <c r="F34" s="12"/>
      <c r="G34" s="12"/>
      <c r="H34" s="12"/>
      <c r="I34" s="12"/>
      <c r="J34" s="12"/>
      <c r="K34" s="12"/>
      <c r="L34" s="12"/>
      <c r="M34" s="12"/>
      <c r="N34" s="12"/>
      <c r="O34" s="12"/>
      <c r="P34" s="12"/>
      <c r="Q34" s="12"/>
      <c r="R34" s="12"/>
      <c r="S34" s="12"/>
    </row>
    <row r="35" spans="2:37" ht="12" customHeight="1" x14ac:dyDescent="0.2">
      <c r="F35" s="12"/>
      <c r="G35" s="12"/>
      <c r="H35" s="12"/>
      <c r="I35" s="12"/>
      <c r="J35" s="12"/>
      <c r="K35" s="12"/>
      <c r="L35" s="12"/>
      <c r="M35" s="12"/>
      <c r="N35" s="12"/>
      <c r="O35" s="12"/>
      <c r="P35" s="12"/>
      <c r="Q35" s="12"/>
      <c r="R35" s="12"/>
      <c r="S35" s="12"/>
    </row>
    <row r="36" spans="2:37" ht="12" customHeight="1" x14ac:dyDescent="0.2">
      <c r="F36" s="12"/>
      <c r="G36" s="12"/>
      <c r="H36" s="12"/>
      <c r="I36" s="12"/>
      <c r="J36" s="12"/>
      <c r="K36" s="12"/>
      <c r="L36" s="12"/>
      <c r="M36" s="12"/>
      <c r="N36" s="12"/>
      <c r="O36" s="12"/>
      <c r="P36" s="12"/>
      <c r="Q36" s="12"/>
      <c r="R36" s="12"/>
      <c r="S36" s="12"/>
    </row>
    <row r="37" spans="2:37" x14ac:dyDescent="0.2">
      <c r="F37" s="6" t="s">
        <v>28</v>
      </c>
      <c r="G37" s="6"/>
      <c r="H37" s="6"/>
      <c r="I37" s="6"/>
      <c r="J37" s="6"/>
      <c r="L37" s="7" t="s">
        <v>29</v>
      </c>
      <c r="M37" s="7"/>
      <c r="N37" s="7"/>
      <c r="O37" s="7"/>
      <c r="P37" s="7"/>
      <c r="Q37" s="7"/>
      <c r="R37" s="7"/>
      <c r="S37" s="7"/>
      <c r="T37" s="7"/>
    </row>
    <row r="38" spans="2:37" x14ac:dyDescent="0.2">
      <c r="V38" s="4">
        <v>151</v>
      </c>
      <c r="X38" s="8" t="s">
        <v>21</v>
      </c>
      <c r="Y38" s="8"/>
      <c r="Z38" s="8"/>
      <c r="AA38" s="8"/>
    </row>
    <row r="39" spans="2:37" ht="11.25" customHeight="1" x14ac:dyDescent="0.2"/>
    <row r="40" spans="2:37" ht="11.25" customHeight="1" x14ac:dyDescent="0.2"/>
    <row r="41" spans="2:37" x14ac:dyDescent="0.2">
      <c r="D41" s="9" t="s">
        <v>30</v>
      </c>
      <c r="E41" s="9"/>
      <c r="F41" s="9"/>
      <c r="G41" s="9"/>
      <c r="H41" s="9"/>
      <c r="I41" s="9"/>
      <c r="J41" s="9"/>
      <c r="K41" s="9"/>
      <c r="L41" s="9"/>
      <c r="M41" s="9"/>
      <c r="N41" s="9"/>
      <c r="AC41" s="10">
        <v>21993.43</v>
      </c>
      <c r="AD41" s="10"/>
      <c r="AE41" s="10"/>
      <c r="AF41" s="10"/>
      <c r="AG41" s="10"/>
      <c r="AH41" s="10"/>
      <c r="AI41" s="10"/>
      <c r="AJ41" s="10"/>
      <c r="AK41" s="10"/>
    </row>
    <row r="42" spans="2:37" ht="21" customHeight="1" x14ac:dyDescent="0.2"/>
    <row r="43" spans="2:37" ht="30" customHeight="1" x14ac:dyDescent="0.2"/>
    <row r="44" spans="2:37" ht="6" customHeight="1" x14ac:dyDescent="0.2"/>
    <row r="45" spans="2:37" x14ac:dyDescent="0.2">
      <c r="C45" s="9" t="s">
        <v>14</v>
      </c>
      <c r="D45" s="9"/>
      <c r="E45" s="9"/>
      <c r="F45" s="9"/>
      <c r="G45" s="9"/>
      <c r="H45" s="9"/>
      <c r="J45" s="15" t="s">
        <v>31</v>
      </c>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2:37" ht="6.75" customHeight="1" x14ac:dyDescent="0.2">
      <c r="B46" s="16" t="s">
        <v>32</v>
      </c>
      <c r="C46" s="16"/>
      <c r="D46" s="16"/>
      <c r="E46" s="16"/>
      <c r="AD46" s="16" t="s">
        <v>17</v>
      </c>
      <c r="AE46" s="16"/>
      <c r="AF46" s="16"/>
      <c r="AG46" s="16"/>
      <c r="AH46" s="16"/>
      <c r="AI46" s="16"/>
      <c r="AJ46" s="16"/>
    </row>
    <row r="47" spans="2:37" ht="6" customHeight="1" x14ac:dyDescent="0.2">
      <c r="B47" s="16"/>
      <c r="C47" s="16"/>
      <c r="D47" s="16"/>
      <c r="E47" s="16"/>
      <c r="H47" s="17" t="s">
        <v>18</v>
      </c>
      <c r="I47" s="17"/>
      <c r="J47" s="17"/>
      <c r="K47" s="17"/>
      <c r="L47" s="17"/>
      <c r="M47" s="17"/>
      <c r="N47" s="17"/>
      <c r="O47" s="17"/>
      <c r="P47" s="17"/>
      <c r="Q47" s="17"/>
      <c r="R47" s="17"/>
      <c r="U47" s="17" t="s">
        <v>19</v>
      </c>
      <c r="V47" s="17"/>
      <c r="W47" s="17"/>
      <c r="X47" s="17"/>
      <c r="Y47" s="17"/>
      <c r="Z47" s="17"/>
      <c r="AD47" s="16"/>
      <c r="AE47" s="16"/>
      <c r="AF47" s="16"/>
      <c r="AG47" s="16"/>
      <c r="AH47" s="16"/>
      <c r="AI47" s="16"/>
      <c r="AJ47" s="16"/>
    </row>
    <row r="48" spans="2:37" ht="7.5" customHeight="1" x14ac:dyDescent="0.2">
      <c r="B48" s="16"/>
      <c r="C48" s="16"/>
      <c r="D48" s="16"/>
      <c r="E48" s="16"/>
      <c r="H48" s="17"/>
      <c r="I48" s="17"/>
      <c r="J48" s="17"/>
      <c r="K48" s="17"/>
      <c r="L48" s="17"/>
      <c r="M48" s="17"/>
      <c r="N48" s="17"/>
      <c r="O48" s="17"/>
      <c r="P48" s="17"/>
      <c r="Q48" s="17"/>
      <c r="R48" s="17"/>
      <c r="U48" s="17"/>
      <c r="V48" s="17"/>
      <c r="W48" s="17"/>
      <c r="X48" s="17"/>
      <c r="Y48" s="17"/>
      <c r="Z48" s="17"/>
      <c r="AD48" s="16"/>
      <c r="AE48" s="16"/>
      <c r="AF48" s="16"/>
      <c r="AG48" s="16"/>
      <c r="AH48" s="16"/>
      <c r="AI48" s="16"/>
      <c r="AJ48" s="16"/>
    </row>
    <row r="49" spans="2:37" ht="6.75" customHeight="1" x14ac:dyDescent="0.2">
      <c r="B49" s="16"/>
      <c r="C49" s="16"/>
      <c r="D49" s="16"/>
      <c r="E49" s="16"/>
      <c r="AD49" s="16"/>
      <c r="AE49" s="16"/>
      <c r="AF49" s="16"/>
      <c r="AG49" s="16"/>
      <c r="AH49" s="16"/>
      <c r="AI49" s="16"/>
      <c r="AJ49" s="16"/>
    </row>
    <row r="50" spans="2:37" x14ac:dyDescent="0.2">
      <c r="B50" s="19" t="s">
        <v>33</v>
      </c>
      <c r="C50" s="19"/>
      <c r="D50" s="19"/>
      <c r="F50" s="20" t="s">
        <v>34</v>
      </c>
      <c r="G50" s="20"/>
      <c r="H50" s="20"/>
      <c r="I50" s="20"/>
      <c r="J50" s="20"/>
      <c r="K50" s="20"/>
      <c r="L50" s="20"/>
      <c r="M50" s="20"/>
      <c r="N50" s="20"/>
      <c r="O50" s="20"/>
      <c r="P50" s="20"/>
      <c r="Q50" s="20"/>
      <c r="R50" s="20"/>
      <c r="S50" s="20"/>
      <c r="V50" s="4">
        <v>298</v>
      </c>
      <c r="X50" s="8" t="s">
        <v>35</v>
      </c>
      <c r="Y50" s="8"/>
      <c r="Z50" s="8"/>
      <c r="AA50" s="8"/>
      <c r="AF50" s="11" t="s">
        <v>36</v>
      </c>
      <c r="AG50" s="11"/>
      <c r="AH50" s="11"/>
      <c r="AI50" s="11"/>
      <c r="AJ50" s="11"/>
    </row>
    <row r="51" spans="2:37" x14ac:dyDescent="0.2">
      <c r="F51" s="6" t="s">
        <v>37</v>
      </c>
      <c r="G51" s="6"/>
      <c r="H51" s="6"/>
      <c r="I51" s="6"/>
      <c r="J51" s="6"/>
      <c r="L51" s="7" t="s">
        <v>38</v>
      </c>
      <c r="M51" s="7"/>
      <c r="N51" s="7"/>
      <c r="O51" s="7"/>
      <c r="P51" s="7"/>
      <c r="Q51" s="7"/>
      <c r="R51" s="7"/>
      <c r="S51" s="7"/>
      <c r="T51" s="7"/>
    </row>
    <row r="52" spans="2:37" x14ac:dyDescent="0.2">
      <c r="B52" s="19" t="s">
        <v>39</v>
      </c>
      <c r="C52" s="19"/>
      <c r="D52" s="19"/>
      <c r="F52" s="12" t="s">
        <v>40</v>
      </c>
      <c r="G52" s="12"/>
      <c r="H52" s="12"/>
      <c r="I52" s="12"/>
      <c r="J52" s="12"/>
      <c r="K52" s="12"/>
      <c r="L52" s="12"/>
      <c r="M52" s="12"/>
      <c r="N52" s="12"/>
      <c r="O52" s="12"/>
      <c r="P52" s="12"/>
      <c r="Q52" s="12"/>
      <c r="R52" s="12"/>
      <c r="S52" s="12"/>
      <c r="V52" s="4">
        <v>199</v>
      </c>
      <c r="X52" s="8" t="s">
        <v>41</v>
      </c>
      <c r="Y52" s="8"/>
      <c r="Z52" s="8"/>
      <c r="AA52" s="8"/>
      <c r="AF52" s="11" t="s">
        <v>42</v>
      </c>
      <c r="AG52" s="11"/>
      <c r="AH52" s="11"/>
      <c r="AI52" s="11"/>
      <c r="AJ52" s="11"/>
    </row>
    <row r="53" spans="2:37" ht="11.25" customHeight="1" x14ac:dyDescent="0.2">
      <c r="F53" s="12"/>
      <c r="G53" s="12"/>
      <c r="H53" s="12"/>
      <c r="I53" s="12"/>
      <c r="J53" s="12"/>
      <c r="K53" s="12"/>
      <c r="L53" s="12"/>
      <c r="M53" s="12"/>
      <c r="N53" s="12"/>
      <c r="O53" s="12"/>
      <c r="P53" s="12"/>
      <c r="Q53" s="12"/>
      <c r="R53" s="12"/>
      <c r="S53" s="12"/>
    </row>
    <row r="54" spans="2:37" ht="12" customHeight="1" x14ac:dyDescent="0.2">
      <c r="F54" s="12"/>
      <c r="G54" s="12"/>
      <c r="H54" s="12"/>
      <c r="I54" s="12"/>
      <c r="J54" s="12"/>
      <c r="K54" s="12"/>
      <c r="L54" s="12"/>
      <c r="M54" s="12"/>
      <c r="N54" s="12"/>
      <c r="O54" s="12"/>
      <c r="P54" s="12"/>
      <c r="Q54" s="12"/>
      <c r="R54" s="12"/>
      <c r="S54" s="12"/>
    </row>
    <row r="55" spans="2:37" x14ac:dyDescent="0.2">
      <c r="F55" s="6" t="s">
        <v>43</v>
      </c>
      <c r="G55" s="6"/>
      <c r="H55" s="6"/>
      <c r="I55" s="6"/>
      <c r="J55" s="6"/>
      <c r="L55" s="7" t="s">
        <v>44</v>
      </c>
      <c r="M55" s="7"/>
      <c r="N55" s="7"/>
      <c r="O55" s="7"/>
      <c r="P55" s="7"/>
      <c r="Q55" s="7"/>
      <c r="R55" s="7"/>
      <c r="S55" s="7"/>
      <c r="T55" s="7"/>
    </row>
    <row r="56" spans="2:37" x14ac:dyDescent="0.2">
      <c r="V56" s="4">
        <v>199</v>
      </c>
      <c r="X56" s="8" t="s">
        <v>41</v>
      </c>
      <c r="Y56" s="8"/>
      <c r="Z56" s="8"/>
      <c r="AA56" s="8"/>
    </row>
    <row r="57" spans="2:37" ht="14.25" customHeight="1" x14ac:dyDescent="0.2">
      <c r="B57" s="13" t="s">
        <v>12</v>
      </c>
      <c r="C57" s="13"/>
      <c r="D57" s="13"/>
      <c r="J57" s="14" t="s">
        <v>13</v>
      </c>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row>
    <row r="58" spans="2:37" ht="6" customHeight="1" x14ac:dyDescent="0.2"/>
    <row r="59" spans="2:37" x14ac:dyDescent="0.2">
      <c r="C59" s="9" t="s">
        <v>14</v>
      </c>
      <c r="D59" s="9"/>
      <c r="E59" s="9"/>
      <c r="F59" s="9"/>
      <c r="G59" s="9"/>
      <c r="H59" s="9"/>
      <c r="J59" s="15" t="s">
        <v>31</v>
      </c>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row>
    <row r="60" spans="2:37" ht="6.75" customHeight="1" x14ac:dyDescent="0.2">
      <c r="B60" s="16" t="s">
        <v>32</v>
      </c>
      <c r="C60" s="16"/>
      <c r="D60" s="16"/>
      <c r="E60" s="16"/>
      <c r="AD60" s="16" t="s">
        <v>17</v>
      </c>
      <c r="AE60" s="16"/>
      <c r="AF60" s="16"/>
      <c r="AG60" s="16"/>
      <c r="AH60" s="16"/>
      <c r="AI60" s="16"/>
      <c r="AJ60" s="16"/>
    </row>
    <row r="61" spans="2:37" ht="6" customHeight="1" x14ac:dyDescent="0.2">
      <c r="B61" s="16"/>
      <c r="C61" s="16"/>
      <c r="D61" s="16"/>
      <c r="E61" s="16"/>
      <c r="H61" s="17" t="s">
        <v>18</v>
      </c>
      <c r="I61" s="17"/>
      <c r="J61" s="17"/>
      <c r="K61" s="17"/>
      <c r="L61" s="17"/>
      <c r="M61" s="17"/>
      <c r="N61" s="17"/>
      <c r="O61" s="17"/>
      <c r="P61" s="17"/>
      <c r="Q61" s="17"/>
      <c r="R61" s="17"/>
      <c r="U61" s="17" t="s">
        <v>19</v>
      </c>
      <c r="V61" s="17"/>
      <c r="W61" s="17"/>
      <c r="X61" s="17"/>
      <c r="Y61" s="17"/>
      <c r="Z61" s="17"/>
      <c r="AD61" s="16"/>
      <c r="AE61" s="16"/>
      <c r="AF61" s="16"/>
      <c r="AG61" s="16"/>
      <c r="AH61" s="16"/>
      <c r="AI61" s="16"/>
      <c r="AJ61" s="16"/>
    </row>
    <row r="62" spans="2:37" ht="7.5" customHeight="1" x14ac:dyDescent="0.2">
      <c r="B62" s="16"/>
      <c r="C62" s="16"/>
      <c r="D62" s="16"/>
      <c r="E62" s="16"/>
      <c r="H62" s="17"/>
      <c r="I62" s="17"/>
      <c r="J62" s="17"/>
      <c r="K62" s="17"/>
      <c r="L62" s="17"/>
      <c r="M62" s="17"/>
      <c r="N62" s="17"/>
      <c r="O62" s="17"/>
      <c r="P62" s="17"/>
      <c r="Q62" s="17"/>
      <c r="R62" s="17"/>
      <c r="U62" s="17"/>
      <c r="V62" s="17"/>
      <c r="W62" s="17"/>
      <c r="X62" s="17"/>
      <c r="Y62" s="17"/>
      <c r="Z62" s="17"/>
      <c r="AD62" s="16"/>
      <c r="AE62" s="16"/>
      <c r="AF62" s="16"/>
      <c r="AG62" s="16"/>
      <c r="AH62" s="16"/>
      <c r="AI62" s="16"/>
      <c r="AJ62" s="16"/>
    </row>
    <row r="63" spans="2:37" ht="6.75" customHeight="1" x14ac:dyDescent="0.2">
      <c r="B63" s="16"/>
      <c r="C63" s="16"/>
      <c r="D63" s="16"/>
      <c r="E63" s="16"/>
      <c r="AD63" s="16"/>
      <c r="AE63" s="16"/>
      <c r="AF63" s="16"/>
      <c r="AG63" s="16"/>
      <c r="AH63" s="16"/>
      <c r="AI63" s="16"/>
      <c r="AJ63" s="16"/>
    </row>
    <row r="64" spans="2:37" x14ac:dyDescent="0.2">
      <c r="F64" s="6" t="s">
        <v>43</v>
      </c>
      <c r="G64" s="6"/>
      <c r="H64" s="6"/>
      <c r="I64" s="6"/>
      <c r="J64" s="6"/>
      <c r="L64" s="7" t="s">
        <v>44</v>
      </c>
      <c r="M64" s="7"/>
      <c r="N64" s="7"/>
      <c r="O64" s="7"/>
      <c r="P64" s="7"/>
      <c r="Q64" s="7"/>
      <c r="R64" s="7"/>
      <c r="S64" s="7"/>
      <c r="T64" s="7"/>
    </row>
    <row r="65" spans="2:36" x14ac:dyDescent="0.2">
      <c r="V65" s="4">
        <v>199</v>
      </c>
      <c r="X65" s="8" t="s">
        <v>41</v>
      </c>
      <c r="Y65" s="8"/>
      <c r="Z65" s="8"/>
      <c r="AA65" s="8"/>
    </row>
    <row r="66" spans="2:36" ht="11.25" customHeight="1" x14ac:dyDescent="0.2"/>
    <row r="67" spans="2:36" x14ac:dyDescent="0.2">
      <c r="V67" s="4">
        <v>199</v>
      </c>
      <c r="X67" s="8" t="s">
        <v>41</v>
      </c>
      <c r="Y67" s="8"/>
      <c r="Z67" s="8"/>
      <c r="AA67" s="8"/>
    </row>
    <row r="68" spans="2:36" ht="11.25" customHeight="1" x14ac:dyDescent="0.2"/>
    <row r="69" spans="2:36" x14ac:dyDescent="0.2">
      <c r="B69" s="19" t="s">
        <v>45</v>
      </c>
      <c r="C69" s="19"/>
      <c r="D69" s="19"/>
      <c r="F69" s="12" t="s">
        <v>46</v>
      </c>
      <c r="G69" s="12"/>
      <c r="H69" s="12"/>
      <c r="I69" s="12"/>
      <c r="J69" s="12"/>
      <c r="K69" s="12"/>
      <c r="L69" s="12"/>
      <c r="M69" s="12"/>
      <c r="N69" s="12"/>
      <c r="O69" s="12"/>
      <c r="P69" s="12"/>
      <c r="Q69" s="12"/>
      <c r="R69" s="12"/>
      <c r="S69" s="12"/>
      <c r="V69" s="4">
        <v>241</v>
      </c>
      <c r="X69" s="8" t="s">
        <v>47</v>
      </c>
      <c r="Y69" s="8"/>
      <c r="Z69" s="8"/>
      <c r="AA69" s="8"/>
      <c r="AF69" s="11" t="s">
        <v>48</v>
      </c>
      <c r="AG69" s="11"/>
      <c r="AH69" s="11"/>
      <c r="AI69" s="11"/>
      <c r="AJ69" s="11"/>
    </row>
    <row r="70" spans="2:36" ht="11.25" customHeight="1" x14ac:dyDescent="0.2">
      <c r="F70" s="12"/>
      <c r="G70" s="12"/>
      <c r="H70" s="12"/>
      <c r="I70" s="12"/>
      <c r="J70" s="12"/>
      <c r="K70" s="12"/>
      <c r="L70" s="12"/>
      <c r="M70" s="12"/>
      <c r="N70" s="12"/>
      <c r="O70" s="12"/>
      <c r="P70" s="12"/>
      <c r="Q70" s="12"/>
      <c r="R70" s="12"/>
      <c r="S70" s="12"/>
    </row>
    <row r="71" spans="2:36" ht="12" customHeight="1" x14ac:dyDescent="0.2">
      <c r="F71" s="12"/>
      <c r="G71" s="12"/>
      <c r="H71" s="12"/>
      <c r="I71" s="12"/>
      <c r="J71" s="12"/>
      <c r="K71" s="12"/>
      <c r="L71" s="12"/>
      <c r="M71" s="12"/>
      <c r="N71" s="12"/>
      <c r="O71" s="12"/>
      <c r="P71" s="12"/>
      <c r="Q71" s="12"/>
      <c r="R71" s="12"/>
      <c r="S71" s="12"/>
    </row>
    <row r="72" spans="2:36" x14ac:dyDescent="0.2">
      <c r="F72" s="6" t="s">
        <v>49</v>
      </c>
      <c r="G72" s="6"/>
      <c r="H72" s="6"/>
      <c r="I72" s="6"/>
      <c r="J72" s="6"/>
      <c r="L72" s="7" t="s">
        <v>50</v>
      </c>
      <c r="M72" s="7"/>
      <c r="N72" s="7"/>
      <c r="O72" s="7"/>
      <c r="P72" s="7"/>
      <c r="Q72" s="7"/>
      <c r="R72" s="7"/>
      <c r="S72" s="7"/>
      <c r="T72" s="7"/>
    </row>
    <row r="73" spans="2:36" x14ac:dyDescent="0.2">
      <c r="V73" s="4">
        <v>241</v>
      </c>
      <c r="X73" s="8" t="s">
        <v>47</v>
      </c>
      <c r="Y73" s="8"/>
      <c r="Z73" s="8"/>
      <c r="AA73" s="8"/>
    </row>
    <row r="74" spans="2:36" ht="11.25" customHeight="1" x14ac:dyDescent="0.2"/>
    <row r="75" spans="2:36" x14ac:dyDescent="0.2">
      <c r="B75" s="19" t="s">
        <v>45</v>
      </c>
      <c r="C75" s="19"/>
      <c r="D75" s="19"/>
      <c r="F75" s="12" t="s">
        <v>46</v>
      </c>
      <c r="G75" s="12"/>
      <c r="H75" s="12"/>
      <c r="I75" s="12"/>
      <c r="J75" s="12"/>
      <c r="K75" s="12"/>
      <c r="L75" s="12"/>
      <c r="M75" s="12"/>
      <c r="N75" s="12"/>
      <c r="O75" s="12"/>
      <c r="P75" s="12"/>
      <c r="Q75" s="12"/>
      <c r="R75" s="12"/>
      <c r="S75" s="12"/>
      <c r="V75" s="4">
        <v>241</v>
      </c>
      <c r="X75" s="8" t="s">
        <v>47</v>
      </c>
      <c r="Y75" s="8"/>
      <c r="Z75" s="8"/>
      <c r="AA75" s="8"/>
      <c r="AF75" s="11" t="s">
        <v>51</v>
      </c>
      <c r="AG75" s="11"/>
      <c r="AH75" s="11"/>
      <c r="AI75" s="11"/>
      <c r="AJ75" s="11"/>
    </row>
    <row r="76" spans="2:36" ht="11.25" customHeight="1" x14ac:dyDescent="0.2">
      <c r="F76" s="12"/>
      <c r="G76" s="12"/>
      <c r="H76" s="12"/>
      <c r="I76" s="12"/>
      <c r="J76" s="12"/>
      <c r="K76" s="12"/>
      <c r="L76" s="12"/>
      <c r="M76" s="12"/>
      <c r="N76" s="12"/>
      <c r="O76" s="12"/>
      <c r="P76" s="12"/>
      <c r="Q76" s="12"/>
      <c r="R76" s="12"/>
      <c r="S76" s="12"/>
    </row>
    <row r="77" spans="2:36" ht="12" customHeight="1" x14ac:dyDescent="0.2">
      <c r="F77" s="12"/>
      <c r="G77" s="12"/>
      <c r="H77" s="12"/>
      <c r="I77" s="12"/>
      <c r="J77" s="12"/>
      <c r="K77" s="12"/>
      <c r="L77" s="12"/>
      <c r="M77" s="12"/>
      <c r="N77" s="12"/>
      <c r="O77" s="12"/>
      <c r="P77" s="12"/>
      <c r="Q77" s="12"/>
      <c r="R77" s="12"/>
      <c r="S77" s="12"/>
    </row>
    <row r="78" spans="2:36" x14ac:dyDescent="0.2">
      <c r="F78" s="6" t="s">
        <v>49</v>
      </c>
      <c r="G78" s="6"/>
      <c r="H78" s="6"/>
      <c r="I78" s="6"/>
      <c r="J78" s="6"/>
      <c r="L78" s="7" t="s">
        <v>50</v>
      </c>
      <c r="M78" s="7"/>
      <c r="N78" s="7"/>
      <c r="O78" s="7"/>
      <c r="P78" s="7"/>
      <c r="Q78" s="7"/>
      <c r="R78" s="7"/>
      <c r="S78" s="7"/>
      <c r="T78" s="7"/>
    </row>
    <row r="79" spans="2:36" x14ac:dyDescent="0.2">
      <c r="V79" s="4">
        <v>241</v>
      </c>
      <c r="X79" s="8" t="s">
        <v>47</v>
      </c>
      <c r="Y79" s="8"/>
      <c r="Z79" s="8"/>
      <c r="AA79" s="8"/>
    </row>
    <row r="80" spans="2:36" ht="11.25" customHeight="1" x14ac:dyDescent="0.2"/>
    <row r="81" spans="2:36" x14ac:dyDescent="0.2">
      <c r="B81" s="19" t="s">
        <v>52</v>
      </c>
      <c r="C81" s="19"/>
      <c r="D81" s="19"/>
      <c r="F81" s="12" t="s">
        <v>53</v>
      </c>
      <c r="G81" s="12"/>
      <c r="H81" s="12"/>
      <c r="I81" s="12"/>
      <c r="J81" s="12"/>
      <c r="K81" s="12"/>
      <c r="L81" s="12"/>
      <c r="M81" s="12"/>
      <c r="N81" s="12"/>
      <c r="O81" s="12"/>
      <c r="P81" s="12"/>
      <c r="Q81" s="12"/>
      <c r="R81" s="12"/>
      <c r="S81" s="12"/>
      <c r="V81" s="4">
        <v>158</v>
      </c>
      <c r="X81" s="8" t="s">
        <v>54</v>
      </c>
      <c r="Y81" s="8"/>
      <c r="Z81" s="8"/>
      <c r="AA81" s="8"/>
      <c r="AF81" s="11" t="s">
        <v>55</v>
      </c>
      <c r="AG81" s="11"/>
      <c r="AH81" s="11"/>
      <c r="AI81" s="11"/>
      <c r="AJ81" s="11"/>
    </row>
    <row r="82" spans="2:36" ht="11.25" customHeight="1" x14ac:dyDescent="0.2">
      <c r="F82" s="12"/>
      <c r="G82" s="12"/>
      <c r="H82" s="12"/>
      <c r="I82" s="12"/>
      <c r="J82" s="12"/>
      <c r="K82" s="12"/>
      <c r="L82" s="12"/>
      <c r="M82" s="12"/>
      <c r="N82" s="12"/>
      <c r="O82" s="12"/>
      <c r="P82" s="12"/>
      <c r="Q82" s="12"/>
      <c r="R82" s="12"/>
      <c r="S82" s="12"/>
    </row>
    <row r="83" spans="2:36" x14ac:dyDescent="0.2">
      <c r="F83" s="6" t="s">
        <v>56</v>
      </c>
      <c r="G83" s="6"/>
      <c r="H83" s="6"/>
      <c r="I83" s="6"/>
      <c r="J83" s="6"/>
      <c r="L83" s="7" t="s">
        <v>57</v>
      </c>
      <c r="M83" s="7"/>
      <c r="N83" s="7"/>
      <c r="O83" s="7"/>
      <c r="P83" s="7"/>
      <c r="Q83" s="7"/>
      <c r="R83" s="7"/>
      <c r="S83" s="7"/>
      <c r="T83" s="7"/>
    </row>
    <row r="84" spans="2:36" x14ac:dyDescent="0.2">
      <c r="B84" s="19" t="s">
        <v>58</v>
      </c>
      <c r="C84" s="19"/>
      <c r="D84" s="19"/>
      <c r="F84" s="12" t="s">
        <v>59</v>
      </c>
      <c r="G84" s="12"/>
      <c r="H84" s="12"/>
      <c r="I84" s="12"/>
      <c r="J84" s="12"/>
      <c r="K84" s="12"/>
      <c r="L84" s="12"/>
      <c r="M84" s="12"/>
      <c r="N84" s="12"/>
      <c r="O84" s="12"/>
      <c r="P84" s="12"/>
      <c r="Q84" s="12"/>
      <c r="R84" s="12"/>
      <c r="S84" s="12"/>
      <c r="V84" s="4">
        <v>254</v>
      </c>
      <c r="X84" s="8" t="s">
        <v>60</v>
      </c>
      <c r="Y84" s="8"/>
      <c r="Z84" s="8"/>
      <c r="AA84" s="8"/>
      <c r="AF84" s="11" t="s">
        <v>61</v>
      </c>
      <c r="AG84" s="11"/>
      <c r="AH84" s="11"/>
      <c r="AI84" s="11"/>
      <c r="AJ84" s="11"/>
    </row>
    <row r="85" spans="2:36" ht="11.25" customHeight="1" x14ac:dyDescent="0.2">
      <c r="F85" s="12"/>
      <c r="G85" s="12"/>
      <c r="H85" s="12"/>
      <c r="I85" s="12"/>
      <c r="J85" s="12"/>
      <c r="K85" s="12"/>
      <c r="L85" s="12"/>
      <c r="M85" s="12"/>
      <c r="N85" s="12"/>
      <c r="O85" s="12"/>
      <c r="P85" s="12"/>
      <c r="Q85" s="12"/>
      <c r="R85" s="12"/>
      <c r="S85" s="12"/>
    </row>
    <row r="86" spans="2:36" x14ac:dyDescent="0.2">
      <c r="F86" s="6" t="s">
        <v>62</v>
      </c>
      <c r="G86" s="6"/>
      <c r="H86" s="6"/>
      <c r="I86" s="6"/>
      <c r="J86" s="6"/>
      <c r="L86" s="7" t="s">
        <v>63</v>
      </c>
      <c r="M86" s="7"/>
      <c r="N86" s="7"/>
      <c r="O86" s="7"/>
      <c r="P86" s="7"/>
      <c r="Q86" s="7"/>
      <c r="R86" s="7"/>
      <c r="S86" s="7"/>
      <c r="T86" s="7"/>
    </row>
    <row r="87" spans="2:36" x14ac:dyDescent="0.2">
      <c r="B87" s="19" t="s">
        <v>58</v>
      </c>
      <c r="C87" s="19"/>
      <c r="D87" s="19"/>
      <c r="F87" s="12" t="s">
        <v>59</v>
      </c>
      <c r="G87" s="12"/>
      <c r="H87" s="12"/>
      <c r="I87" s="12"/>
      <c r="J87" s="12"/>
      <c r="K87" s="12"/>
      <c r="L87" s="12"/>
      <c r="M87" s="12"/>
      <c r="N87" s="12"/>
      <c r="O87" s="12"/>
      <c r="P87" s="12"/>
      <c r="Q87" s="12"/>
      <c r="R87" s="12"/>
      <c r="S87" s="12"/>
      <c r="V87" s="4">
        <v>243</v>
      </c>
      <c r="X87" s="8" t="s">
        <v>64</v>
      </c>
      <c r="Y87" s="8"/>
      <c r="Z87" s="8"/>
      <c r="AA87" s="8"/>
      <c r="AF87" s="11" t="s">
        <v>65</v>
      </c>
      <c r="AG87" s="11"/>
      <c r="AH87" s="11"/>
      <c r="AI87" s="11"/>
      <c r="AJ87" s="11"/>
    </row>
    <row r="88" spans="2:36" ht="11.25" customHeight="1" x14ac:dyDescent="0.2">
      <c r="F88" s="12"/>
      <c r="G88" s="12"/>
      <c r="H88" s="12"/>
      <c r="I88" s="12"/>
      <c r="J88" s="12"/>
      <c r="K88" s="12"/>
      <c r="L88" s="12"/>
      <c r="M88" s="12"/>
      <c r="N88" s="12"/>
      <c r="O88" s="12"/>
      <c r="P88" s="12"/>
      <c r="Q88" s="12"/>
      <c r="R88" s="12"/>
      <c r="S88" s="12"/>
    </row>
    <row r="89" spans="2:36" x14ac:dyDescent="0.2">
      <c r="F89" s="6" t="s">
        <v>62</v>
      </c>
      <c r="G89" s="6"/>
      <c r="H89" s="6"/>
      <c r="I89" s="6"/>
      <c r="J89" s="6"/>
      <c r="L89" s="7" t="s">
        <v>63</v>
      </c>
      <c r="M89" s="7"/>
      <c r="N89" s="7"/>
      <c r="O89" s="7"/>
      <c r="P89" s="7"/>
      <c r="Q89" s="7"/>
      <c r="R89" s="7"/>
      <c r="S89" s="7"/>
      <c r="T89" s="7"/>
    </row>
    <row r="90" spans="2:36" x14ac:dyDescent="0.2">
      <c r="B90" s="19" t="s">
        <v>58</v>
      </c>
      <c r="C90" s="19"/>
      <c r="D90" s="19"/>
      <c r="F90" s="12" t="s">
        <v>59</v>
      </c>
      <c r="G90" s="12"/>
      <c r="H90" s="12"/>
      <c r="I90" s="12"/>
      <c r="J90" s="12"/>
      <c r="K90" s="12"/>
      <c r="L90" s="12"/>
      <c r="M90" s="12"/>
      <c r="N90" s="12"/>
      <c r="O90" s="12"/>
      <c r="P90" s="12"/>
      <c r="Q90" s="12"/>
      <c r="R90" s="12"/>
      <c r="S90" s="12"/>
      <c r="V90" s="4">
        <v>232</v>
      </c>
      <c r="X90" s="8" t="s">
        <v>66</v>
      </c>
      <c r="Y90" s="8"/>
      <c r="Z90" s="8"/>
      <c r="AA90" s="8"/>
      <c r="AF90" s="11" t="s">
        <v>67</v>
      </c>
      <c r="AG90" s="11"/>
      <c r="AH90" s="11"/>
      <c r="AI90" s="11"/>
      <c r="AJ90" s="11"/>
    </row>
    <row r="91" spans="2:36" ht="11.25" customHeight="1" x14ac:dyDescent="0.2">
      <c r="F91" s="12"/>
      <c r="G91" s="12"/>
      <c r="H91" s="12"/>
      <c r="I91" s="12"/>
      <c r="J91" s="12"/>
      <c r="K91" s="12"/>
      <c r="L91" s="12"/>
      <c r="M91" s="12"/>
      <c r="N91" s="12"/>
      <c r="O91" s="12"/>
      <c r="P91" s="12"/>
      <c r="Q91" s="12"/>
      <c r="R91" s="12"/>
      <c r="S91" s="12"/>
    </row>
    <row r="92" spans="2:36" x14ac:dyDescent="0.2">
      <c r="F92" s="6" t="s">
        <v>62</v>
      </c>
      <c r="G92" s="6"/>
      <c r="H92" s="6"/>
      <c r="I92" s="6"/>
      <c r="J92" s="6"/>
      <c r="L92" s="7" t="s">
        <v>63</v>
      </c>
      <c r="M92" s="7"/>
      <c r="N92" s="7"/>
      <c r="O92" s="7"/>
      <c r="P92" s="7"/>
      <c r="Q92" s="7"/>
      <c r="R92" s="7"/>
      <c r="S92" s="7"/>
      <c r="T92" s="7"/>
    </row>
    <row r="93" spans="2:36" x14ac:dyDescent="0.2">
      <c r="B93" s="19" t="s">
        <v>58</v>
      </c>
      <c r="C93" s="19"/>
      <c r="D93" s="19"/>
      <c r="F93" s="12" t="s">
        <v>59</v>
      </c>
      <c r="G93" s="12"/>
      <c r="H93" s="12"/>
      <c r="I93" s="12"/>
      <c r="J93" s="12"/>
      <c r="K93" s="12"/>
      <c r="L93" s="12"/>
      <c r="M93" s="12"/>
      <c r="N93" s="12"/>
      <c r="O93" s="12"/>
      <c r="P93" s="12"/>
      <c r="Q93" s="12"/>
      <c r="R93" s="12"/>
      <c r="S93" s="12"/>
      <c r="V93" s="4">
        <v>299</v>
      </c>
      <c r="X93" s="8" t="s">
        <v>68</v>
      </c>
      <c r="Y93" s="8"/>
      <c r="Z93" s="8"/>
      <c r="AA93" s="8"/>
      <c r="AF93" s="11" t="s">
        <v>69</v>
      </c>
      <c r="AG93" s="11"/>
      <c r="AH93" s="11"/>
      <c r="AI93" s="11"/>
      <c r="AJ93" s="11"/>
    </row>
    <row r="94" spans="2:36" ht="11.25" customHeight="1" x14ac:dyDescent="0.2">
      <c r="F94" s="12"/>
      <c r="G94" s="12"/>
      <c r="H94" s="12"/>
      <c r="I94" s="12"/>
      <c r="J94" s="12"/>
      <c r="K94" s="12"/>
      <c r="L94" s="12"/>
      <c r="M94" s="12"/>
      <c r="N94" s="12"/>
      <c r="O94" s="12"/>
      <c r="P94" s="12"/>
      <c r="Q94" s="12"/>
      <c r="R94" s="12"/>
      <c r="S94" s="12"/>
    </row>
    <row r="95" spans="2:36" x14ac:dyDescent="0.2">
      <c r="F95" s="6" t="s">
        <v>62</v>
      </c>
      <c r="G95" s="6"/>
      <c r="H95" s="6"/>
      <c r="I95" s="6"/>
      <c r="J95" s="6"/>
      <c r="L95" s="7" t="s">
        <v>63</v>
      </c>
      <c r="M95" s="7"/>
      <c r="N95" s="7"/>
      <c r="O95" s="7"/>
      <c r="P95" s="7"/>
      <c r="Q95" s="7"/>
      <c r="R95" s="7"/>
      <c r="S95" s="7"/>
      <c r="T95" s="7"/>
    </row>
    <row r="96" spans="2:36" x14ac:dyDescent="0.2">
      <c r="B96" s="19" t="s">
        <v>58</v>
      </c>
      <c r="C96" s="19"/>
      <c r="D96" s="19"/>
      <c r="F96" s="12" t="s">
        <v>59</v>
      </c>
      <c r="G96" s="12"/>
      <c r="H96" s="12"/>
      <c r="I96" s="12"/>
      <c r="J96" s="12"/>
      <c r="K96" s="12"/>
      <c r="L96" s="12"/>
      <c r="M96" s="12"/>
      <c r="N96" s="12"/>
      <c r="O96" s="12"/>
      <c r="P96" s="12"/>
      <c r="Q96" s="12"/>
      <c r="R96" s="12"/>
      <c r="S96" s="12"/>
      <c r="V96" s="4">
        <v>292</v>
      </c>
      <c r="X96" s="18" t="s">
        <v>70</v>
      </c>
      <c r="Y96" s="18"/>
      <c r="Z96" s="18"/>
      <c r="AA96" s="18"/>
      <c r="AF96" s="11" t="s">
        <v>71</v>
      </c>
      <c r="AG96" s="11"/>
      <c r="AH96" s="11"/>
      <c r="AI96" s="11"/>
      <c r="AJ96" s="11"/>
    </row>
    <row r="97" spans="2:37" ht="11.25" customHeight="1" x14ac:dyDescent="0.2">
      <c r="F97" s="12"/>
      <c r="G97" s="12"/>
      <c r="H97" s="12"/>
      <c r="I97" s="12"/>
      <c r="J97" s="12"/>
      <c r="K97" s="12"/>
      <c r="L97" s="12"/>
      <c r="M97" s="12"/>
      <c r="N97" s="12"/>
      <c r="O97" s="12"/>
      <c r="P97" s="12"/>
      <c r="Q97" s="12"/>
      <c r="R97" s="12"/>
      <c r="S97" s="12"/>
      <c r="X97" s="18"/>
      <c r="Y97" s="18"/>
      <c r="Z97" s="18"/>
      <c r="AA97" s="18"/>
    </row>
    <row r="98" spans="2:37" x14ac:dyDescent="0.2">
      <c r="F98" s="6" t="s">
        <v>62</v>
      </c>
      <c r="G98" s="6"/>
      <c r="H98" s="6"/>
      <c r="I98" s="6"/>
      <c r="J98" s="6"/>
      <c r="L98" s="7" t="s">
        <v>63</v>
      </c>
      <c r="M98" s="7"/>
      <c r="N98" s="7"/>
      <c r="O98" s="7"/>
      <c r="P98" s="7"/>
      <c r="Q98" s="7"/>
      <c r="R98" s="7"/>
      <c r="S98" s="7"/>
      <c r="T98" s="7"/>
    </row>
    <row r="99" spans="2:37" x14ac:dyDescent="0.2">
      <c r="B99" s="19" t="s">
        <v>58</v>
      </c>
      <c r="C99" s="19"/>
      <c r="D99" s="19"/>
      <c r="F99" s="12" t="s">
        <v>59</v>
      </c>
      <c r="G99" s="12"/>
      <c r="H99" s="12"/>
      <c r="I99" s="12"/>
      <c r="J99" s="12"/>
      <c r="K99" s="12"/>
      <c r="L99" s="12"/>
      <c r="M99" s="12"/>
      <c r="N99" s="12"/>
      <c r="O99" s="12"/>
      <c r="P99" s="12"/>
      <c r="Q99" s="12"/>
      <c r="R99" s="12"/>
      <c r="S99" s="12"/>
      <c r="V99" s="4">
        <v>211</v>
      </c>
      <c r="X99" s="8" t="s">
        <v>72</v>
      </c>
      <c r="Y99" s="8"/>
      <c r="Z99" s="8"/>
      <c r="AA99" s="8"/>
      <c r="AF99" s="11" t="s">
        <v>73</v>
      </c>
      <c r="AG99" s="11"/>
      <c r="AH99" s="11"/>
      <c r="AI99" s="11"/>
      <c r="AJ99" s="11"/>
    </row>
    <row r="100" spans="2:37" ht="11.25" customHeight="1" x14ac:dyDescent="0.2">
      <c r="F100" s="12"/>
      <c r="G100" s="12"/>
      <c r="H100" s="12"/>
      <c r="I100" s="12"/>
      <c r="J100" s="12"/>
      <c r="K100" s="12"/>
      <c r="L100" s="12"/>
      <c r="M100" s="12"/>
      <c r="N100" s="12"/>
      <c r="O100" s="12"/>
      <c r="P100" s="12"/>
      <c r="Q100" s="12"/>
      <c r="R100" s="12"/>
      <c r="S100" s="12"/>
    </row>
    <row r="101" spans="2:37" ht="14.25" customHeight="1" x14ac:dyDescent="0.2">
      <c r="B101" s="13" t="s">
        <v>12</v>
      </c>
      <c r="C101" s="13"/>
      <c r="D101" s="13"/>
      <c r="J101" s="14" t="s">
        <v>13</v>
      </c>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row>
    <row r="102" spans="2:37" ht="6" customHeight="1" x14ac:dyDescent="0.2"/>
    <row r="103" spans="2:37" x14ac:dyDescent="0.2">
      <c r="C103" s="9" t="s">
        <v>14</v>
      </c>
      <c r="D103" s="9"/>
      <c r="E103" s="9"/>
      <c r="F103" s="9"/>
      <c r="G103" s="9"/>
      <c r="H103" s="9"/>
      <c r="J103" s="15" t="s">
        <v>31</v>
      </c>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row>
    <row r="104" spans="2:37" ht="6.75" customHeight="1" x14ac:dyDescent="0.2">
      <c r="B104" s="16" t="s">
        <v>32</v>
      </c>
      <c r="C104" s="16"/>
      <c r="D104" s="16"/>
      <c r="E104" s="16"/>
      <c r="AD104" s="16" t="s">
        <v>17</v>
      </c>
      <c r="AE104" s="16"/>
      <c r="AF104" s="16"/>
      <c r="AG104" s="16"/>
      <c r="AH104" s="16"/>
      <c r="AI104" s="16"/>
      <c r="AJ104" s="16"/>
    </row>
    <row r="105" spans="2:37" ht="6" customHeight="1" x14ac:dyDescent="0.2">
      <c r="B105" s="16"/>
      <c r="C105" s="16"/>
      <c r="D105" s="16"/>
      <c r="E105" s="16"/>
      <c r="H105" s="17" t="s">
        <v>18</v>
      </c>
      <c r="I105" s="17"/>
      <c r="J105" s="17"/>
      <c r="K105" s="17"/>
      <c r="L105" s="17"/>
      <c r="M105" s="17"/>
      <c r="N105" s="17"/>
      <c r="O105" s="17"/>
      <c r="P105" s="17"/>
      <c r="Q105" s="17"/>
      <c r="R105" s="17"/>
      <c r="U105" s="17" t="s">
        <v>19</v>
      </c>
      <c r="V105" s="17"/>
      <c r="W105" s="17"/>
      <c r="X105" s="17"/>
      <c r="Y105" s="17"/>
      <c r="Z105" s="17"/>
      <c r="AD105" s="16"/>
      <c r="AE105" s="16"/>
      <c r="AF105" s="16"/>
      <c r="AG105" s="16"/>
      <c r="AH105" s="16"/>
      <c r="AI105" s="16"/>
      <c r="AJ105" s="16"/>
    </row>
    <row r="106" spans="2:37" ht="7.5" customHeight="1" x14ac:dyDescent="0.2">
      <c r="B106" s="16"/>
      <c r="C106" s="16"/>
      <c r="D106" s="16"/>
      <c r="E106" s="16"/>
      <c r="H106" s="17"/>
      <c r="I106" s="17"/>
      <c r="J106" s="17"/>
      <c r="K106" s="17"/>
      <c r="L106" s="17"/>
      <c r="M106" s="17"/>
      <c r="N106" s="17"/>
      <c r="O106" s="17"/>
      <c r="P106" s="17"/>
      <c r="Q106" s="17"/>
      <c r="R106" s="17"/>
      <c r="U106" s="17"/>
      <c r="V106" s="17"/>
      <c r="W106" s="17"/>
      <c r="X106" s="17"/>
      <c r="Y106" s="17"/>
      <c r="Z106" s="17"/>
      <c r="AD106" s="16"/>
      <c r="AE106" s="16"/>
      <c r="AF106" s="16"/>
      <c r="AG106" s="16"/>
      <c r="AH106" s="16"/>
      <c r="AI106" s="16"/>
      <c r="AJ106" s="16"/>
    </row>
    <row r="107" spans="2:37" ht="6.75" customHeight="1" x14ac:dyDescent="0.2">
      <c r="B107" s="16"/>
      <c r="C107" s="16"/>
      <c r="D107" s="16"/>
      <c r="E107" s="16"/>
      <c r="AD107" s="16"/>
      <c r="AE107" s="16"/>
      <c r="AF107" s="16"/>
      <c r="AG107" s="16"/>
      <c r="AH107" s="16"/>
      <c r="AI107" s="16"/>
      <c r="AJ107" s="16"/>
    </row>
    <row r="108" spans="2:37" x14ac:dyDescent="0.2">
      <c r="F108" s="6" t="s">
        <v>62</v>
      </c>
      <c r="G108" s="6"/>
      <c r="H108" s="6"/>
      <c r="I108" s="6"/>
      <c r="J108" s="6"/>
      <c r="L108" s="7" t="s">
        <v>63</v>
      </c>
      <c r="M108" s="7"/>
      <c r="N108" s="7"/>
      <c r="O108" s="7"/>
      <c r="P108" s="7"/>
      <c r="Q108" s="7"/>
      <c r="R108" s="7"/>
      <c r="S108" s="7"/>
      <c r="T108" s="7"/>
    </row>
    <row r="109" spans="2:37" x14ac:dyDescent="0.2">
      <c r="B109" s="19" t="s">
        <v>58</v>
      </c>
      <c r="C109" s="19"/>
      <c r="D109" s="19"/>
      <c r="F109" s="12" t="s">
        <v>59</v>
      </c>
      <c r="G109" s="12"/>
      <c r="H109" s="12"/>
      <c r="I109" s="12"/>
      <c r="J109" s="12"/>
      <c r="K109" s="12"/>
      <c r="L109" s="12"/>
      <c r="M109" s="12"/>
      <c r="N109" s="12"/>
      <c r="O109" s="12"/>
      <c r="P109" s="12"/>
      <c r="Q109" s="12"/>
      <c r="R109" s="12"/>
      <c r="S109" s="12"/>
      <c r="V109" s="4">
        <v>268</v>
      </c>
      <c r="X109" s="18" t="s">
        <v>74</v>
      </c>
      <c r="Y109" s="18"/>
      <c r="Z109" s="18"/>
      <c r="AA109" s="18"/>
      <c r="AF109" s="11" t="s">
        <v>75</v>
      </c>
      <c r="AG109" s="11"/>
      <c r="AH109" s="11"/>
      <c r="AI109" s="11"/>
      <c r="AJ109" s="11"/>
    </row>
    <row r="110" spans="2:37" ht="11.25" customHeight="1" x14ac:dyDescent="0.2">
      <c r="F110" s="12"/>
      <c r="G110" s="12"/>
      <c r="H110" s="12"/>
      <c r="I110" s="12"/>
      <c r="J110" s="12"/>
      <c r="K110" s="12"/>
      <c r="L110" s="12"/>
      <c r="M110" s="12"/>
      <c r="N110" s="12"/>
      <c r="O110" s="12"/>
      <c r="P110" s="12"/>
      <c r="Q110" s="12"/>
      <c r="R110" s="12"/>
      <c r="S110" s="12"/>
      <c r="X110" s="18"/>
      <c r="Y110" s="18"/>
      <c r="Z110" s="18"/>
      <c r="AA110" s="18"/>
    </row>
    <row r="111" spans="2:37" x14ac:dyDescent="0.2">
      <c r="F111" s="6" t="s">
        <v>62</v>
      </c>
      <c r="G111" s="6"/>
      <c r="H111" s="6"/>
      <c r="I111" s="6"/>
      <c r="J111" s="6"/>
      <c r="L111" s="7" t="s">
        <v>63</v>
      </c>
      <c r="M111" s="7"/>
      <c r="N111" s="7"/>
      <c r="O111" s="7"/>
      <c r="P111" s="7"/>
      <c r="Q111" s="7"/>
      <c r="R111" s="7"/>
      <c r="S111" s="7"/>
      <c r="T111" s="7"/>
    </row>
    <row r="112" spans="2:37" x14ac:dyDescent="0.2">
      <c r="B112" s="19" t="s">
        <v>76</v>
      </c>
      <c r="C112" s="19"/>
      <c r="D112" s="19"/>
      <c r="F112" s="12" t="s">
        <v>77</v>
      </c>
      <c r="G112" s="12"/>
      <c r="H112" s="12"/>
      <c r="I112" s="12"/>
      <c r="J112" s="12"/>
      <c r="K112" s="12"/>
      <c r="L112" s="12"/>
      <c r="M112" s="12"/>
      <c r="N112" s="12"/>
      <c r="O112" s="12"/>
      <c r="P112" s="12"/>
      <c r="Q112" s="12"/>
      <c r="R112" s="12"/>
      <c r="S112" s="12"/>
      <c r="V112" s="4">
        <v>267</v>
      </c>
      <c r="X112" s="8" t="s">
        <v>78</v>
      </c>
      <c r="Y112" s="8"/>
      <c r="Z112" s="8"/>
      <c r="AA112" s="8"/>
      <c r="AF112" s="11" t="s">
        <v>79</v>
      </c>
      <c r="AG112" s="11"/>
      <c r="AH112" s="11"/>
      <c r="AI112" s="11"/>
      <c r="AJ112" s="11"/>
    </row>
    <row r="113" spans="2:36" ht="11.25" customHeight="1" x14ac:dyDescent="0.2">
      <c r="F113" s="12"/>
      <c r="G113" s="12"/>
      <c r="H113" s="12"/>
      <c r="I113" s="12"/>
      <c r="J113" s="12"/>
      <c r="K113" s="12"/>
      <c r="L113" s="12"/>
      <c r="M113" s="12"/>
      <c r="N113" s="12"/>
      <c r="O113" s="12"/>
      <c r="P113" s="12"/>
      <c r="Q113" s="12"/>
      <c r="R113" s="12"/>
      <c r="S113" s="12"/>
    </row>
    <row r="114" spans="2:36" x14ac:dyDescent="0.2">
      <c r="F114" s="6" t="s">
        <v>80</v>
      </c>
      <c r="G114" s="6"/>
      <c r="H114" s="6"/>
      <c r="I114" s="6"/>
      <c r="J114" s="6"/>
      <c r="L114" s="7" t="s">
        <v>81</v>
      </c>
      <c r="M114" s="7"/>
      <c r="N114" s="7"/>
      <c r="O114" s="7"/>
      <c r="P114" s="7"/>
      <c r="Q114" s="7"/>
      <c r="R114" s="7"/>
      <c r="S114" s="7"/>
      <c r="T114" s="7"/>
    </row>
    <row r="115" spans="2:36" x14ac:dyDescent="0.2">
      <c r="V115" s="4">
        <v>267</v>
      </c>
      <c r="X115" s="8" t="s">
        <v>78</v>
      </c>
      <c r="Y115" s="8"/>
      <c r="Z115" s="8"/>
      <c r="AA115" s="8"/>
    </row>
    <row r="116" spans="2:36" ht="11.25" customHeight="1" x14ac:dyDescent="0.2"/>
    <row r="117" spans="2:36" x14ac:dyDescent="0.2">
      <c r="B117" s="19" t="s">
        <v>76</v>
      </c>
      <c r="C117" s="19"/>
      <c r="D117" s="19"/>
      <c r="F117" s="12" t="s">
        <v>77</v>
      </c>
      <c r="G117" s="12"/>
      <c r="H117" s="12"/>
      <c r="I117" s="12"/>
      <c r="J117" s="12"/>
      <c r="K117" s="12"/>
      <c r="L117" s="12"/>
      <c r="M117" s="12"/>
      <c r="N117" s="12"/>
      <c r="O117" s="12"/>
      <c r="P117" s="12"/>
      <c r="Q117" s="12"/>
      <c r="R117" s="12"/>
      <c r="S117" s="12"/>
      <c r="V117" s="4">
        <v>267</v>
      </c>
      <c r="X117" s="8" t="s">
        <v>78</v>
      </c>
      <c r="Y117" s="8"/>
      <c r="Z117" s="8"/>
      <c r="AA117" s="8"/>
      <c r="AF117" s="11" t="s">
        <v>82</v>
      </c>
      <c r="AG117" s="11"/>
      <c r="AH117" s="11"/>
      <c r="AI117" s="11"/>
      <c r="AJ117" s="11"/>
    </row>
    <row r="118" spans="2:36" ht="11.25" customHeight="1" x14ac:dyDescent="0.2">
      <c r="F118" s="12"/>
      <c r="G118" s="12"/>
      <c r="H118" s="12"/>
      <c r="I118" s="12"/>
      <c r="J118" s="12"/>
      <c r="K118" s="12"/>
      <c r="L118" s="12"/>
      <c r="M118" s="12"/>
      <c r="N118" s="12"/>
      <c r="O118" s="12"/>
      <c r="P118" s="12"/>
      <c r="Q118" s="12"/>
      <c r="R118" s="12"/>
      <c r="S118" s="12"/>
    </row>
    <row r="119" spans="2:36" x14ac:dyDescent="0.2">
      <c r="F119" s="6" t="s">
        <v>80</v>
      </c>
      <c r="G119" s="6"/>
      <c r="H119" s="6"/>
      <c r="I119" s="6"/>
      <c r="J119" s="6"/>
      <c r="L119" s="7" t="s">
        <v>81</v>
      </c>
      <c r="M119" s="7"/>
      <c r="N119" s="7"/>
      <c r="O119" s="7"/>
      <c r="P119" s="7"/>
      <c r="Q119" s="7"/>
      <c r="R119" s="7"/>
      <c r="S119" s="7"/>
      <c r="T119" s="7"/>
    </row>
    <row r="120" spans="2:36" x14ac:dyDescent="0.2">
      <c r="B120" s="19" t="s">
        <v>76</v>
      </c>
      <c r="C120" s="19"/>
      <c r="D120" s="19"/>
      <c r="F120" s="12" t="s">
        <v>77</v>
      </c>
      <c r="G120" s="12"/>
      <c r="H120" s="12"/>
      <c r="I120" s="12"/>
      <c r="J120" s="12"/>
      <c r="K120" s="12"/>
      <c r="L120" s="12"/>
      <c r="M120" s="12"/>
      <c r="N120" s="12"/>
      <c r="O120" s="12"/>
      <c r="P120" s="12"/>
      <c r="Q120" s="12"/>
      <c r="R120" s="12"/>
      <c r="S120" s="12"/>
      <c r="V120" s="4">
        <v>267</v>
      </c>
      <c r="X120" s="8" t="s">
        <v>78</v>
      </c>
      <c r="Y120" s="8"/>
      <c r="Z120" s="8"/>
      <c r="AA120" s="8"/>
      <c r="AF120" s="11" t="s">
        <v>83</v>
      </c>
      <c r="AG120" s="11"/>
      <c r="AH120" s="11"/>
      <c r="AI120" s="11"/>
      <c r="AJ120" s="11"/>
    </row>
    <row r="121" spans="2:36" ht="11.25" customHeight="1" x14ac:dyDescent="0.2">
      <c r="F121" s="12"/>
      <c r="G121" s="12"/>
      <c r="H121" s="12"/>
      <c r="I121" s="12"/>
      <c r="J121" s="12"/>
      <c r="K121" s="12"/>
      <c r="L121" s="12"/>
      <c r="M121" s="12"/>
      <c r="N121" s="12"/>
      <c r="O121" s="12"/>
      <c r="P121" s="12"/>
      <c r="Q121" s="12"/>
      <c r="R121" s="12"/>
      <c r="S121" s="12"/>
    </row>
    <row r="122" spans="2:36" x14ac:dyDescent="0.2">
      <c r="F122" s="6" t="s">
        <v>80</v>
      </c>
      <c r="G122" s="6"/>
      <c r="H122" s="6"/>
      <c r="I122" s="6"/>
      <c r="J122" s="6"/>
      <c r="L122" s="7" t="s">
        <v>81</v>
      </c>
      <c r="M122" s="7"/>
      <c r="N122" s="7"/>
      <c r="O122" s="7"/>
      <c r="P122" s="7"/>
      <c r="Q122" s="7"/>
      <c r="R122" s="7"/>
      <c r="S122" s="7"/>
      <c r="T122" s="7"/>
    </row>
    <row r="123" spans="2:36" x14ac:dyDescent="0.2">
      <c r="B123" s="19" t="s">
        <v>84</v>
      </c>
      <c r="C123" s="19"/>
      <c r="D123" s="19"/>
      <c r="F123" s="12" t="s">
        <v>85</v>
      </c>
      <c r="G123" s="12"/>
      <c r="H123" s="12"/>
      <c r="I123" s="12"/>
      <c r="J123" s="12"/>
      <c r="K123" s="12"/>
      <c r="L123" s="12"/>
      <c r="M123" s="12"/>
      <c r="N123" s="12"/>
      <c r="O123" s="12"/>
      <c r="P123" s="12"/>
      <c r="Q123" s="12"/>
      <c r="R123" s="12"/>
      <c r="S123" s="12"/>
      <c r="V123" s="4">
        <v>322</v>
      </c>
      <c r="X123" s="8" t="s">
        <v>86</v>
      </c>
      <c r="Y123" s="8"/>
      <c r="Z123" s="8"/>
      <c r="AA123" s="8"/>
      <c r="AF123" s="11" t="s">
        <v>87</v>
      </c>
      <c r="AG123" s="11"/>
      <c r="AH123" s="11"/>
      <c r="AI123" s="11"/>
      <c r="AJ123" s="11"/>
    </row>
    <row r="124" spans="2:36" ht="11.25" customHeight="1" x14ac:dyDescent="0.2">
      <c r="F124" s="12"/>
      <c r="G124" s="12"/>
      <c r="H124" s="12"/>
      <c r="I124" s="12"/>
      <c r="J124" s="12"/>
      <c r="K124" s="12"/>
      <c r="L124" s="12"/>
      <c r="M124" s="12"/>
      <c r="N124" s="12"/>
      <c r="O124" s="12"/>
      <c r="P124" s="12"/>
      <c r="Q124" s="12"/>
      <c r="R124" s="12"/>
      <c r="S124" s="12"/>
    </row>
    <row r="125" spans="2:36" ht="12" customHeight="1" x14ac:dyDescent="0.2">
      <c r="F125" s="12"/>
      <c r="G125" s="12"/>
      <c r="H125" s="12"/>
      <c r="I125" s="12"/>
      <c r="J125" s="12"/>
      <c r="K125" s="12"/>
      <c r="L125" s="12"/>
      <c r="M125" s="12"/>
      <c r="N125" s="12"/>
      <c r="O125" s="12"/>
      <c r="P125" s="12"/>
      <c r="Q125" s="12"/>
      <c r="R125" s="12"/>
      <c r="S125" s="12"/>
    </row>
    <row r="126" spans="2:36" ht="12" customHeight="1" x14ac:dyDescent="0.2">
      <c r="F126" s="12"/>
      <c r="G126" s="12"/>
      <c r="H126" s="12"/>
      <c r="I126" s="12"/>
      <c r="J126" s="12"/>
      <c r="K126" s="12"/>
      <c r="L126" s="12"/>
      <c r="M126" s="12"/>
      <c r="N126" s="12"/>
      <c r="O126" s="12"/>
      <c r="P126" s="12"/>
      <c r="Q126" s="12"/>
      <c r="R126" s="12"/>
      <c r="S126" s="12"/>
    </row>
    <row r="127" spans="2:36" x14ac:dyDescent="0.2">
      <c r="F127" s="6" t="s">
        <v>88</v>
      </c>
      <c r="G127" s="6"/>
      <c r="H127" s="6"/>
      <c r="I127" s="6"/>
      <c r="J127" s="6"/>
      <c r="L127" s="7" t="s">
        <v>89</v>
      </c>
      <c r="M127" s="7"/>
      <c r="N127" s="7"/>
      <c r="O127" s="7"/>
      <c r="P127" s="7"/>
      <c r="Q127" s="7"/>
      <c r="R127" s="7"/>
      <c r="S127" s="7"/>
      <c r="T127" s="7"/>
    </row>
    <row r="128" spans="2:36" x14ac:dyDescent="0.2">
      <c r="B128" s="19" t="s">
        <v>90</v>
      </c>
      <c r="C128" s="19"/>
      <c r="D128" s="19"/>
      <c r="F128" s="12" t="s">
        <v>91</v>
      </c>
      <c r="G128" s="12"/>
      <c r="H128" s="12"/>
      <c r="I128" s="12"/>
      <c r="J128" s="12"/>
      <c r="K128" s="12"/>
      <c r="L128" s="12"/>
      <c r="M128" s="12"/>
      <c r="N128" s="12"/>
      <c r="O128" s="12"/>
      <c r="P128" s="12"/>
      <c r="Q128" s="12"/>
      <c r="R128" s="12"/>
      <c r="S128" s="12"/>
      <c r="V128" s="4">
        <v>267</v>
      </c>
      <c r="X128" s="8" t="s">
        <v>78</v>
      </c>
      <c r="Y128" s="8"/>
      <c r="Z128" s="8"/>
      <c r="AA128" s="8"/>
      <c r="AF128" s="11" t="s">
        <v>92</v>
      </c>
      <c r="AG128" s="11"/>
      <c r="AH128" s="11"/>
      <c r="AI128" s="11"/>
      <c r="AJ128" s="11"/>
    </row>
    <row r="129" spans="2:37" ht="11.25" customHeight="1" x14ac:dyDescent="0.2">
      <c r="F129" s="12"/>
      <c r="G129" s="12"/>
      <c r="H129" s="12"/>
      <c r="I129" s="12"/>
      <c r="J129" s="12"/>
      <c r="K129" s="12"/>
      <c r="L129" s="12"/>
      <c r="M129" s="12"/>
      <c r="N129" s="12"/>
      <c r="O129" s="12"/>
      <c r="P129" s="12"/>
      <c r="Q129" s="12"/>
      <c r="R129" s="12"/>
      <c r="S129" s="12"/>
    </row>
    <row r="130" spans="2:37" x14ac:dyDescent="0.2">
      <c r="F130" s="6" t="s">
        <v>93</v>
      </c>
      <c r="G130" s="6"/>
      <c r="H130" s="6"/>
      <c r="I130" s="6"/>
      <c r="J130" s="6"/>
      <c r="L130" s="7" t="s">
        <v>94</v>
      </c>
      <c r="M130" s="7"/>
      <c r="N130" s="7"/>
      <c r="O130" s="7"/>
      <c r="P130" s="7"/>
      <c r="Q130" s="7"/>
      <c r="R130" s="7"/>
      <c r="S130" s="7"/>
      <c r="T130" s="7"/>
    </row>
    <row r="131" spans="2:37" x14ac:dyDescent="0.2">
      <c r="V131" s="4">
        <v>267</v>
      </c>
      <c r="X131" s="8" t="s">
        <v>78</v>
      </c>
      <c r="Y131" s="8"/>
      <c r="Z131" s="8"/>
      <c r="AA131" s="8"/>
    </row>
    <row r="132" spans="2:37" ht="11.25" customHeight="1" x14ac:dyDescent="0.2"/>
    <row r="133" spans="2:37" x14ac:dyDescent="0.2">
      <c r="V133" s="4">
        <v>267</v>
      </c>
      <c r="X133" s="8" t="s">
        <v>78</v>
      </c>
      <c r="Y133" s="8"/>
      <c r="Z133" s="8"/>
      <c r="AA133" s="8"/>
    </row>
    <row r="134" spans="2:37" ht="11.25" customHeight="1" x14ac:dyDescent="0.2"/>
    <row r="135" spans="2:37" x14ac:dyDescent="0.2">
      <c r="B135" s="19" t="s">
        <v>90</v>
      </c>
      <c r="C135" s="19"/>
      <c r="D135" s="19"/>
      <c r="F135" s="12" t="s">
        <v>91</v>
      </c>
      <c r="G135" s="12"/>
      <c r="H135" s="12"/>
      <c r="I135" s="12"/>
      <c r="J135" s="12"/>
      <c r="K135" s="12"/>
      <c r="L135" s="12"/>
      <c r="M135" s="12"/>
      <c r="N135" s="12"/>
      <c r="O135" s="12"/>
      <c r="P135" s="12"/>
      <c r="Q135" s="12"/>
      <c r="R135" s="12"/>
      <c r="S135" s="12"/>
      <c r="V135" s="4">
        <v>243</v>
      </c>
      <c r="X135" s="8" t="s">
        <v>64</v>
      </c>
      <c r="Y135" s="8"/>
      <c r="Z135" s="8"/>
      <c r="AA135" s="8"/>
      <c r="AF135" s="11" t="s">
        <v>95</v>
      </c>
      <c r="AG135" s="11"/>
      <c r="AH135" s="11"/>
      <c r="AI135" s="11"/>
      <c r="AJ135" s="11"/>
    </row>
    <row r="136" spans="2:37" ht="11.25" customHeight="1" x14ac:dyDescent="0.2">
      <c r="F136" s="12"/>
      <c r="G136" s="12"/>
      <c r="H136" s="12"/>
      <c r="I136" s="12"/>
      <c r="J136" s="12"/>
      <c r="K136" s="12"/>
      <c r="L136" s="12"/>
      <c r="M136" s="12"/>
      <c r="N136" s="12"/>
      <c r="O136" s="12"/>
      <c r="P136" s="12"/>
      <c r="Q136" s="12"/>
      <c r="R136" s="12"/>
      <c r="S136" s="12"/>
    </row>
    <row r="137" spans="2:37" x14ac:dyDescent="0.2">
      <c r="F137" s="6" t="s">
        <v>93</v>
      </c>
      <c r="G137" s="6"/>
      <c r="H137" s="6"/>
      <c r="I137" s="6"/>
      <c r="J137" s="6"/>
      <c r="L137" s="7" t="s">
        <v>94</v>
      </c>
      <c r="M137" s="7"/>
      <c r="N137" s="7"/>
      <c r="O137" s="7"/>
      <c r="P137" s="7"/>
      <c r="Q137" s="7"/>
      <c r="R137" s="7"/>
      <c r="S137" s="7"/>
      <c r="T137" s="7"/>
    </row>
    <row r="138" spans="2:37" x14ac:dyDescent="0.2">
      <c r="V138" s="4">
        <v>243</v>
      </c>
      <c r="X138" s="8" t="s">
        <v>64</v>
      </c>
      <c r="Y138" s="8"/>
      <c r="Z138" s="8"/>
      <c r="AA138" s="8"/>
    </row>
    <row r="139" spans="2:37" ht="11.25" customHeight="1" x14ac:dyDescent="0.2"/>
    <row r="140" spans="2:37" x14ac:dyDescent="0.2">
      <c r="V140" s="4">
        <v>243</v>
      </c>
      <c r="X140" s="8" t="s">
        <v>64</v>
      </c>
      <c r="Y140" s="8"/>
      <c r="Z140" s="8"/>
      <c r="AA140" s="8"/>
    </row>
    <row r="141" spans="2:37" ht="11.25" customHeight="1" x14ac:dyDescent="0.2"/>
    <row r="142" spans="2:37" x14ac:dyDescent="0.2">
      <c r="V142" s="4">
        <v>243</v>
      </c>
      <c r="X142" s="8" t="s">
        <v>64</v>
      </c>
      <c r="Y142" s="8"/>
      <c r="Z142" s="8"/>
      <c r="AA142" s="8"/>
    </row>
    <row r="143" spans="2:37" ht="11.25" customHeight="1" x14ac:dyDescent="0.2"/>
    <row r="144" spans="2:37" ht="14.25" customHeight="1" x14ac:dyDescent="0.2">
      <c r="B144" s="13" t="s">
        <v>12</v>
      </c>
      <c r="C144" s="13"/>
      <c r="D144" s="13"/>
      <c r="J144" s="14" t="s">
        <v>13</v>
      </c>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row>
    <row r="145" spans="2:37" ht="6" customHeight="1" x14ac:dyDescent="0.2"/>
    <row r="146" spans="2:37" x14ac:dyDescent="0.2">
      <c r="C146" s="9" t="s">
        <v>14</v>
      </c>
      <c r="D146" s="9"/>
      <c r="E146" s="9"/>
      <c r="F146" s="9"/>
      <c r="G146" s="9"/>
      <c r="H146" s="9"/>
      <c r="J146" s="15" t="s">
        <v>31</v>
      </c>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row>
    <row r="147" spans="2:37" ht="6.75" customHeight="1" x14ac:dyDescent="0.2">
      <c r="B147" s="16" t="s">
        <v>32</v>
      </c>
      <c r="C147" s="16"/>
      <c r="D147" s="16"/>
      <c r="E147" s="16"/>
      <c r="AD147" s="16" t="s">
        <v>17</v>
      </c>
      <c r="AE147" s="16"/>
      <c r="AF147" s="16"/>
      <c r="AG147" s="16"/>
      <c r="AH147" s="16"/>
      <c r="AI147" s="16"/>
      <c r="AJ147" s="16"/>
    </row>
    <row r="148" spans="2:37" ht="6" customHeight="1" x14ac:dyDescent="0.2">
      <c r="B148" s="16"/>
      <c r="C148" s="16"/>
      <c r="D148" s="16"/>
      <c r="E148" s="16"/>
      <c r="H148" s="17" t="s">
        <v>18</v>
      </c>
      <c r="I148" s="17"/>
      <c r="J148" s="17"/>
      <c r="K148" s="17"/>
      <c r="L148" s="17"/>
      <c r="M148" s="17"/>
      <c r="N148" s="17"/>
      <c r="O148" s="17"/>
      <c r="P148" s="17"/>
      <c r="Q148" s="17"/>
      <c r="R148" s="17"/>
      <c r="U148" s="17" t="s">
        <v>19</v>
      </c>
      <c r="V148" s="17"/>
      <c r="W148" s="17"/>
      <c r="X148" s="17"/>
      <c r="Y148" s="17"/>
      <c r="Z148" s="17"/>
      <c r="AD148" s="16"/>
      <c r="AE148" s="16"/>
      <c r="AF148" s="16"/>
      <c r="AG148" s="16"/>
      <c r="AH148" s="16"/>
      <c r="AI148" s="16"/>
      <c r="AJ148" s="16"/>
    </row>
    <row r="149" spans="2:37" ht="7.5" customHeight="1" x14ac:dyDescent="0.2">
      <c r="B149" s="16"/>
      <c r="C149" s="16"/>
      <c r="D149" s="16"/>
      <c r="E149" s="16"/>
      <c r="H149" s="17"/>
      <c r="I149" s="17"/>
      <c r="J149" s="17"/>
      <c r="K149" s="17"/>
      <c r="L149" s="17"/>
      <c r="M149" s="17"/>
      <c r="N149" s="17"/>
      <c r="O149" s="17"/>
      <c r="P149" s="17"/>
      <c r="Q149" s="17"/>
      <c r="R149" s="17"/>
      <c r="U149" s="17"/>
      <c r="V149" s="17"/>
      <c r="W149" s="17"/>
      <c r="X149" s="17"/>
      <c r="Y149" s="17"/>
      <c r="Z149" s="17"/>
      <c r="AD149" s="16"/>
      <c r="AE149" s="16"/>
      <c r="AF149" s="16"/>
      <c r="AG149" s="16"/>
      <c r="AH149" s="16"/>
      <c r="AI149" s="16"/>
      <c r="AJ149" s="16"/>
    </row>
    <row r="150" spans="2:37" ht="6.75" customHeight="1" x14ac:dyDescent="0.2">
      <c r="B150" s="16"/>
      <c r="C150" s="16"/>
      <c r="D150" s="16"/>
      <c r="E150" s="16"/>
      <c r="AD150" s="16"/>
      <c r="AE150" s="16"/>
      <c r="AF150" s="16"/>
      <c r="AG150" s="16"/>
      <c r="AH150" s="16"/>
      <c r="AI150" s="16"/>
      <c r="AJ150" s="16"/>
    </row>
    <row r="151" spans="2:37" x14ac:dyDescent="0.2">
      <c r="B151" s="19" t="s">
        <v>90</v>
      </c>
      <c r="C151" s="19"/>
      <c r="D151" s="19"/>
      <c r="F151" s="12" t="s">
        <v>91</v>
      </c>
      <c r="G151" s="12"/>
      <c r="H151" s="12"/>
      <c r="I151" s="12"/>
      <c r="J151" s="12"/>
      <c r="K151" s="12"/>
      <c r="L151" s="12"/>
      <c r="M151" s="12"/>
      <c r="N151" s="12"/>
      <c r="O151" s="12"/>
      <c r="P151" s="12"/>
      <c r="Q151" s="12"/>
      <c r="R151" s="12"/>
      <c r="S151" s="12"/>
      <c r="V151" s="4">
        <v>291</v>
      </c>
      <c r="X151" s="8" t="s">
        <v>96</v>
      </c>
      <c r="Y151" s="8"/>
      <c r="Z151" s="8"/>
      <c r="AA151" s="8"/>
      <c r="AF151" s="11" t="s">
        <v>97</v>
      </c>
      <c r="AG151" s="11"/>
      <c r="AH151" s="11"/>
      <c r="AI151" s="11"/>
      <c r="AJ151" s="11"/>
    </row>
    <row r="152" spans="2:37" ht="11.25" customHeight="1" x14ac:dyDescent="0.2">
      <c r="F152" s="12"/>
      <c r="G152" s="12"/>
      <c r="H152" s="12"/>
      <c r="I152" s="12"/>
      <c r="J152" s="12"/>
      <c r="K152" s="12"/>
      <c r="L152" s="12"/>
      <c r="M152" s="12"/>
      <c r="N152" s="12"/>
      <c r="O152" s="12"/>
      <c r="P152" s="12"/>
      <c r="Q152" s="12"/>
      <c r="R152" s="12"/>
      <c r="S152" s="12"/>
    </row>
    <row r="153" spans="2:37" x14ac:dyDescent="0.2">
      <c r="F153" s="6" t="s">
        <v>93</v>
      </c>
      <c r="G153" s="6"/>
      <c r="H153" s="6"/>
      <c r="I153" s="6"/>
      <c r="J153" s="6"/>
      <c r="L153" s="7" t="s">
        <v>94</v>
      </c>
      <c r="M153" s="7"/>
      <c r="N153" s="7"/>
      <c r="O153" s="7"/>
      <c r="P153" s="7"/>
      <c r="Q153" s="7"/>
      <c r="R153" s="7"/>
      <c r="S153" s="7"/>
      <c r="T153" s="7"/>
    </row>
    <row r="154" spans="2:37" x14ac:dyDescent="0.2">
      <c r="V154" s="4">
        <v>291</v>
      </c>
      <c r="X154" s="8" t="s">
        <v>96</v>
      </c>
      <c r="Y154" s="8"/>
      <c r="Z154" s="8"/>
      <c r="AA154" s="8"/>
    </row>
    <row r="155" spans="2:37" ht="11.25" customHeight="1" x14ac:dyDescent="0.2"/>
    <row r="156" spans="2:37" x14ac:dyDescent="0.2">
      <c r="B156" s="19" t="s">
        <v>90</v>
      </c>
      <c r="C156" s="19"/>
      <c r="D156" s="19"/>
      <c r="F156" s="12" t="s">
        <v>91</v>
      </c>
      <c r="G156" s="12"/>
      <c r="H156" s="12"/>
      <c r="I156" s="12"/>
      <c r="J156" s="12"/>
      <c r="K156" s="12"/>
      <c r="L156" s="12"/>
      <c r="M156" s="12"/>
      <c r="N156" s="12"/>
      <c r="O156" s="12"/>
      <c r="P156" s="12"/>
      <c r="Q156" s="12"/>
      <c r="R156" s="12"/>
      <c r="S156" s="12"/>
      <c r="V156" s="4">
        <v>291</v>
      </c>
      <c r="X156" s="8" t="s">
        <v>96</v>
      </c>
      <c r="Y156" s="8"/>
      <c r="Z156" s="8"/>
      <c r="AA156" s="8"/>
      <c r="AF156" s="11" t="s">
        <v>98</v>
      </c>
      <c r="AG156" s="11"/>
      <c r="AH156" s="11"/>
      <c r="AI156" s="11"/>
      <c r="AJ156" s="11"/>
    </row>
    <row r="157" spans="2:37" ht="11.25" customHeight="1" x14ac:dyDescent="0.2">
      <c r="F157" s="12"/>
      <c r="G157" s="12"/>
      <c r="H157" s="12"/>
      <c r="I157" s="12"/>
      <c r="J157" s="12"/>
      <c r="K157" s="12"/>
      <c r="L157" s="12"/>
      <c r="M157" s="12"/>
      <c r="N157" s="12"/>
      <c r="O157" s="12"/>
      <c r="P157" s="12"/>
      <c r="Q157" s="12"/>
      <c r="R157" s="12"/>
      <c r="S157" s="12"/>
    </row>
    <row r="158" spans="2:37" x14ac:dyDescent="0.2">
      <c r="F158" s="6" t="s">
        <v>93</v>
      </c>
      <c r="G158" s="6"/>
      <c r="H158" s="6"/>
      <c r="I158" s="6"/>
      <c r="J158" s="6"/>
      <c r="L158" s="7" t="s">
        <v>94</v>
      </c>
      <c r="M158" s="7"/>
      <c r="N158" s="7"/>
      <c r="O158" s="7"/>
      <c r="P158" s="7"/>
      <c r="Q158" s="7"/>
      <c r="R158" s="7"/>
      <c r="S158" s="7"/>
      <c r="T158" s="7"/>
    </row>
    <row r="159" spans="2:37" x14ac:dyDescent="0.2">
      <c r="B159" s="19" t="s">
        <v>90</v>
      </c>
      <c r="C159" s="19"/>
      <c r="D159" s="19"/>
      <c r="F159" s="12" t="s">
        <v>91</v>
      </c>
      <c r="G159" s="12"/>
      <c r="H159" s="12"/>
      <c r="I159" s="12"/>
      <c r="J159" s="12"/>
      <c r="K159" s="12"/>
      <c r="L159" s="12"/>
      <c r="M159" s="12"/>
      <c r="N159" s="12"/>
      <c r="O159" s="12"/>
      <c r="P159" s="12"/>
      <c r="Q159" s="12"/>
      <c r="R159" s="12"/>
      <c r="S159" s="12"/>
      <c r="V159" s="4">
        <v>291</v>
      </c>
      <c r="X159" s="8" t="s">
        <v>96</v>
      </c>
      <c r="Y159" s="8"/>
      <c r="Z159" s="8"/>
      <c r="AA159" s="8"/>
      <c r="AF159" s="11" t="s">
        <v>99</v>
      </c>
      <c r="AG159" s="11"/>
      <c r="AH159" s="11"/>
      <c r="AI159" s="11"/>
      <c r="AJ159" s="11"/>
    </row>
    <row r="160" spans="2:37" ht="11.25" customHeight="1" x14ac:dyDescent="0.2">
      <c r="F160" s="12"/>
      <c r="G160" s="12"/>
      <c r="H160" s="12"/>
      <c r="I160" s="12"/>
      <c r="J160" s="12"/>
      <c r="K160" s="12"/>
      <c r="L160" s="12"/>
      <c r="M160" s="12"/>
      <c r="N160" s="12"/>
      <c r="O160" s="12"/>
      <c r="P160" s="12"/>
      <c r="Q160" s="12"/>
      <c r="R160" s="12"/>
      <c r="S160" s="12"/>
    </row>
    <row r="161" spans="2:36" x14ac:dyDescent="0.2">
      <c r="F161" s="6" t="s">
        <v>93</v>
      </c>
      <c r="G161" s="6"/>
      <c r="H161" s="6"/>
      <c r="I161" s="6"/>
      <c r="J161" s="6"/>
      <c r="L161" s="7" t="s">
        <v>94</v>
      </c>
      <c r="M161" s="7"/>
      <c r="N161" s="7"/>
      <c r="O161" s="7"/>
      <c r="P161" s="7"/>
      <c r="Q161" s="7"/>
      <c r="R161" s="7"/>
      <c r="S161" s="7"/>
      <c r="T161" s="7"/>
    </row>
    <row r="162" spans="2:36" x14ac:dyDescent="0.2">
      <c r="B162" s="19" t="s">
        <v>90</v>
      </c>
      <c r="C162" s="19"/>
      <c r="D162" s="19"/>
      <c r="F162" s="12" t="s">
        <v>91</v>
      </c>
      <c r="G162" s="12"/>
      <c r="H162" s="12"/>
      <c r="I162" s="12"/>
      <c r="J162" s="12"/>
      <c r="K162" s="12"/>
      <c r="L162" s="12"/>
      <c r="M162" s="12"/>
      <c r="N162" s="12"/>
      <c r="O162" s="12"/>
      <c r="P162" s="12"/>
      <c r="Q162" s="12"/>
      <c r="R162" s="12"/>
      <c r="S162" s="12"/>
      <c r="V162" s="4">
        <v>244</v>
      </c>
      <c r="X162" s="8" t="s">
        <v>100</v>
      </c>
      <c r="Y162" s="8"/>
      <c r="Z162" s="8"/>
      <c r="AA162" s="8"/>
      <c r="AF162" s="11" t="s">
        <v>101</v>
      </c>
      <c r="AG162" s="11"/>
      <c r="AH162" s="11"/>
      <c r="AI162" s="11"/>
      <c r="AJ162" s="11"/>
    </row>
    <row r="163" spans="2:36" ht="11.25" customHeight="1" x14ac:dyDescent="0.2">
      <c r="F163" s="12"/>
      <c r="G163" s="12"/>
      <c r="H163" s="12"/>
      <c r="I163" s="12"/>
      <c r="J163" s="12"/>
      <c r="K163" s="12"/>
      <c r="L163" s="12"/>
      <c r="M163" s="12"/>
      <c r="N163" s="12"/>
      <c r="O163" s="12"/>
      <c r="P163" s="12"/>
      <c r="Q163" s="12"/>
      <c r="R163" s="12"/>
      <c r="S163" s="12"/>
    </row>
    <row r="164" spans="2:36" x14ac:dyDescent="0.2">
      <c r="F164" s="6" t="s">
        <v>93</v>
      </c>
      <c r="G164" s="6"/>
      <c r="H164" s="6"/>
      <c r="I164" s="6"/>
      <c r="J164" s="6"/>
      <c r="L164" s="7" t="s">
        <v>94</v>
      </c>
      <c r="M164" s="7"/>
      <c r="N164" s="7"/>
      <c r="O164" s="7"/>
      <c r="P164" s="7"/>
      <c r="Q164" s="7"/>
      <c r="R164" s="7"/>
      <c r="S164" s="7"/>
      <c r="T164" s="7"/>
    </row>
    <row r="165" spans="2:36" x14ac:dyDescent="0.2">
      <c r="V165" s="4">
        <v>244</v>
      </c>
      <c r="X165" s="8" t="s">
        <v>100</v>
      </c>
      <c r="Y165" s="8"/>
      <c r="Z165" s="8"/>
      <c r="AA165" s="8"/>
    </row>
    <row r="166" spans="2:36" ht="11.25" customHeight="1" x14ac:dyDescent="0.2"/>
    <row r="167" spans="2:36" x14ac:dyDescent="0.2">
      <c r="B167" s="19" t="s">
        <v>90</v>
      </c>
      <c r="C167" s="19"/>
      <c r="D167" s="19"/>
      <c r="F167" s="12" t="s">
        <v>91</v>
      </c>
      <c r="G167" s="12"/>
      <c r="H167" s="12"/>
      <c r="I167" s="12"/>
      <c r="J167" s="12"/>
      <c r="K167" s="12"/>
      <c r="L167" s="12"/>
      <c r="M167" s="12"/>
      <c r="N167" s="12"/>
      <c r="O167" s="12"/>
      <c r="P167" s="12"/>
      <c r="Q167" s="12"/>
      <c r="R167" s="12"/>
      <c r="S167" s="12"/>
      <c r="V167" s="4">
        <v>244</v>
      </c>
      <c r="X167" s="8" t="s">
        <v>100</v>
      </c>
      <c r="Y167" s="8"/>
      <c r="Z167" s="8"/>
      <c r="AA167" s="8"/>
      <c r="AF167" s="11" t="s">
        <v>102</v>
      </c>
      <c r="AG167" s="11"/>
      <c r="AH167" s="11"/>
      <c r="AI167" s="11"/>
      <c r="AJ167" s="11"/>
    </row>
    <row r="168" spans="2:36" ht="11.25" customHeight="1" x14ac:dyDescent="0.2">
      <c r="F168" s="12"/>
      <c r="G168" s="12"/>
      <c r="H168" s="12"/>
      <c r="I168" s="12"/>
      <c r="J168" s="12"/>
      <c r="K168" s="12"/>
      <c r="L168" s="12"/>
      <c r="M168" s="12"/>
      <c r="N168" s="12"/>
      <c r="O168" s="12"/>
      <c r="P168" s="12"/>
      <c r="Q168" s="12"/>
      <c r="R168" s="12"/>
      <c r="S168" s="12"/>
    </row>
    <row r="169" spans="2:36" x14ac:dyDescent="0.2">
      <c r="F169" s="6" t="s">
        <v>93</v>
      </c>
      <c r="G169" s="6"/>
      <c r="H169" s="6"/>
      <c r="I169" s="6"/>
      <c r="J169" s="6"/>
      <c r="L169" s="7" t="s">
        <v>94</v>
      </c>
      <c r="M169" s="7"/>
      <c r="N169" s="7"/>
      <c r="O169" s="7"/>
      <c r="P169" s="7"/>
      <c r="Q169" s="7"/>
      <c r="R169" s="7"/>
      <c r="S169" s="7"/>
      <c r="T169" s="7"/>
    </row>
    <row r="170" spans="2:36" x14ac:dyDescent="0.2">
      <c r="B170" s="19" t="s">
        <v>90</v>
      </c>
      <c r="C170" s="19"/>
      <c r="D170" s="19"/>
      <c r="F170" s="12" t="s">
        <v>91</v>
      </c>
      <c r="G170" s="12"/>
      <c r="H170" s="12"/>
      <c r="I170" s="12"/>
      <c r="J170" s="12"/>
      <c r="K170" s="12"/>
      <c r="L170" s="12"/>
      <c r="M170" s="12"/>
      <c r="N170" s="12"/>
      <c r="O170" s="12"/>
      <c r="P170" s="12"/>
      <c r="Q170" s="12"/>
      <c r="R170" s="12"/>
      <c r="S170" s="12"/>
      <c r="V170" s="4">
        <v>244</v>
      </c>
      <c r="X170" s="8" t="s">
        <v>100</v>
      </c>
      <c r="Y170" s="8"/>
      <c r="Z170" s="8"/>
      <c r="AA170" s="8"/>
      <c r="AF170" s="11" t="s">
        <v>103</v>
      </c>
      <c r="AG170" s="11"/>
      <c r="AH170" s="11"/>
      <c r="AI170" s="11"/>
      <c r="AJ170" s="11"/>
    </row>
    <row r="171" spans="2:36" ht="11.25" customHeight="1" x14ac:dyDescent="0.2">
      <c r="F171" s="12"/>
      <c r="G171" s="12"/>
      <c r="H171" s="12"/>
      <c r="I171" s="12"/>
      <c r="J171" s="12"/>
      <c r="K171" s="12"/>
      <c r="L171" s="12"/>
      <c r="M171" s="12"/>
      <c r="N171" s="12"/>
      <c r="O171" s="12"/>
      <c r="P171" s="12"/>
      <c r="Q171" s="12"/>
      <c r="R171" s="12"/>
      <c r="S171" s="12"/>
    </row>
    <row r="172" spans="2:36" x14ac:dyDescent="0.2">
      <c r="F172" s="6" t="s">
        <v>93</v>
      </c>
      <c r="G172" s="6"/>
      <c r="H172" s="6"/>
      <c r="I172" s="6"/>
      <c r="J172" s="6"/>
      <c r="L172" s="7" t="s">
        <v>94</v>
      </c>
      <c r="M172" s="7"/>
      <c r="N172" s="7"/>
      <c r="O172" s="7"/>
      <c r="P172" s="7"/>
      <c r="Q172" s="7"/>
      <c r="R172" s="7"/>
      <c r="S172" s="7"/>
      <c r="T172" s="7"/>
    </row>
    <row r="173" spans="2:36" x14ac:dyDescent="0.2">
      <c r="B173" s="19" t="s">
        <v>104</v>
      </c>
      <c r="C173" s="19"/>
      <c r="D173" s="19"/>
      <c r="F173" s="12" t="s">
        <v>105</v>
      </c>
      <c r="G173" s="12"/>
      <c r="H173" s="12"/>
      <c r="I173" s="12"/>
      <c r="J173" s="12"/>
      <c r="K173" s="12"/>
      <c r="L173" s="12"/>
      <c r="M173" s="12"/>
      <c r="N173" s="12"/>
      <c r="O173" s="12"/>
      <c r="P173" s="12"/>
      <c r="Q173" s="12"/>
      <c r="R173" s="12"/>
      <c r="S173" s="12"/>
      <c r="V173" s="4">
        <v>158</v>
      </c>
      <c r="X173" s="8" t="s">
        <v>54</v>
      </c>
      <c r="Y173" s="8"/>
      <c r="Z173" s="8"/>
      <c r="AA173" s="8"/>
      <c r="AF173" s="11" t="s">
        <v>106</v>
      </c>
      <c r="AG173" s="11"/>
      <c r="AH173" s="11"/>
      <c r="AI173" s="11"/>
      <c r="AJ173" s="11"/>
    </row>
    <row r="174" spans="2:36" ht="11.25" customHeight="1" x14ac:dyDescent="0.2">
      <c r="F174" s="12"/>
      <c r="G174" s="12"/>
      <c r="H174" s="12"/>
      <c r="I174" s="12"/>
      <c r="J174" s="12"/>
      <c r="K174" s="12"/>
      <c r="L174" s="12"/>
      <c r="M174" s="12"/>
      <c r="N174" s="12"/>
      <c r="O174" s="12"/>
      <c r="P174" s="12"/>
      <c r="Q174" s="12"/>
      <c r="R174" s="12"/>
      <c r="S174" s="12"/>
    </row>
    <row r="175" spans="2:36" ht="12" customHeight="1" x14ac:dyDescent="0.2">
      <c r="F175" s="12"/>
      <c r="G175" s="12"/>
      <c r="H175" s="12"/>
      <c r="I175" s="12"/>
      <c r="J175" s="12"/>
      <c r="K175" s="12"/>
      <c r="L175" s="12"/>
      <c r="M175" s="12"/>
      <c r="N175" s="12"/>
      <c r="O175" s="12"/>
      <c r="P175" s="12"/>
      <c r="Q175" s="12"/>
      <c r="R175" s="12"/>
      <c r="S175" s="12"/>
    </row>
    <row r="176" spans="2:36" x14ac:dyDescent="0.2">
      <c r="F176" s="6" t="s">
        <v>107</v>
      </c>
      <c r="G176" s="6"/>
      <c r="H176" s="6"/>
      <c r="I176" s="6"/>
      <c r="J176" s="6"/>
      <c r="L176" s="7" t="s">
        <v>108</v>
      </c>
      <c r="M176" s="7"/>
      <c r="N176" s="7"/>
      <c r="O176" s="7"/>
      <c r="P176" s="7"/>
      <c r="Q176" s="7"/>
      <c r="R176" s="7"/>
      <c r="S176" s="7"/>
      <c r="T176" s="7"/>
    </row>
    <row r="177" spans="2:37" x14ac:dyDescent="0.2">
      <c r="B177" s="19" t="s">
        <v>109</v>
      </c>
      <c r="C177" s="19"/>
      <c r="D177" s="19"/>
      <c r="F177" s="12" t="s">
        <v>110</v>
      </c>
      <c r="G177" s="12"/>
      <c r="H177" s="12"/>
      <c r="I177" s="12"/>
      <c r="J177" s="12"/>
      <c r="K177" s="12"/>
      <c r="L177" s="12"/>
      <c r="M177" s="12"/>
      <c r="N177" s="12"/>
      <c r="O177" s="12"/>
      <c r="P177" s="12"/>
      <c r="Q177" s="12"/>
      <c r="R177" s="12"/>
      <c r="S177" s="12"/>
      <c r="V177" s="4">
        <v>165</v>
      </c>
      <c r="X177" s="18" t="s">
        <v>111</v>
      </c>
      <c r="Y177" s="18"/>
      <c r="Z177" s="18"/>
      <c r="AA177" s="18"/>
      <c r="AF177" s="11" t="s">
        <v>112</v>
      </c>
      <c r="AG177" s="11"/>
      <c r="AH177" s="11"/>
      <c r="AI177" s="11"/>
      <c r="AJ177" s="11"/>
    </row>
    <row r="178" spans="2:37" ht="11.25" customHeight="1" x14ac:dyDescent="0.2">
      <c r="F178" s="12"/>
      <c r="G178" s="12"/>
      <c r="H178" s="12"/>
      <c r="I178" s="12"/>
      <c r="J178" s="12"/>
      <c r="K178" s="12"/>
      <c r="L178" s="12"/>
      <c r="M178" s="12"/>
      <c r="N178" s="12"/>
      <c r="O178" s="12"/>
      <c r="P178" s="12"/>
      <c r="Q178" s="12"/>
      <c r="R178" s="12"/>
      <c r="S178" s="12"/>
      <c r="X178" s="18"/>
      <c r="Y178" s="18"/>
      <c r="Z178" s="18"/>
      <c r="AA178" s="18"/>
    </row>
    <row r="179" spans="2:37" ht="12" customHeight="1" x14ac:dyDescent="0.2">
      <c r="F179" s="12"/>
      <c r="G179" s="12"/>
      <c r="H179" s="12"/>
      <c r="I179" s="12"/>
      <c r="J179" s="12"/>
      <c r="K179" s="12"/>
      <c r="L179" s="12"/>
      <c r="M179" s="12"/>
      <c r="N179" s="12"/>
      <c r="O179" s="12"/>
      <c r="P179" s="12"/>
      <c r="Q179" s="12"/>
      <c r="R179" s="12"/>
      <c r="S179" s="12"/>
    </row>
    <row r="180" spans="2:37" x14ac:dyDescent="0.2">
      <c r="F180" s="6" t="s">
        <v>113</v>
      </c>
      <c r="G180" s="6"/>
      <c r="H180" s="6"/>
      <c r="I180" s="6"/>
      <c r="J180" s="6"/>
      <c r="L180" s="7" t="s">
        <v>114</v>
      </c>
      <c r="M180" s="7"/>
      <c r="N180" s="7"/>
      <c r="O180" s="7"/>
      <c r="P180" s="7"/>
      <c r="Q180" s="7"/>
      <c r="R180" s="7"/>
      <c r="S180" s="7"/>
      <c r="T180" s="7"/>
    </row>
    <row r="181" spans="2:37" x14ac:dyDescent="0.2">
      <c r="B181" s="19" t="s">
        <v>115</v>
      </c>
      <c r="C181" s="19"/>
      <c r="D181" s="19"/>
      <c r="F181" s="12" t="s">
        <v>116</v>
      </c>
      <c r="G181" s="12"/>
      <c r="H181" s="12"/>
      <c r="I181" s="12"/>
      <c r="J181" s="12"/>
      <c r="K181" s="12"/>
      <c r="L181" s="12"/>
      <c r="M181" s="12"/>
      <c r="N181" s="12"/>
      <c r="O181" s="12"/>
      <c r="P181" s="12"/>
      <c r="Q181" s="12"/>
      <c r="R181" s="12"/>
      <c r="S181" s="12"/>
      <c r="V181" s="4">
        <v>165</v>
      </c>
      <c r="X181" s="18" t="s">
        <v>111</v>
      </c>
      <c r="Y181" s="18"/>
      <c r="Z181" s="18"/>
      <c r="AA181" s="18"/>
      <c r="AF181" s="11" t="s">
        <v>117</v>
      </c>
      <c r="AG181" s="11"/>
      <c r="AH181" s="11"/>
      <c r="AI181" s="11"/>
      <c r="AJ181" s="11"/>
    </row>
    <row r="182" spans="2:37" ht="11.25" customHeight="1" x14ac:dyDescent="0.2">
      <c r="F182" s="12"/>
      <c r="G182" s="12"/>
      <c r="H182" s="12"/>
      <c r="I182" s="12"/>
      <c r="J182" s="12"/>
      <c r="K182" s="12"/>
      <c r="L182" s="12"/>
      <c r="M182" s="12"/>
      <c r="N182" s="12"/>
      <c r="O182" s="12"/>
      <c r="P182" s="12"/>
      <c r="Q182" s="12"/>
      <c r="R182" s="12"/>
      <c r="S182" s="12"/>
      <c r="X182" s="18"/>
      <c r="Y182" s="18"/>
      <c r="Z182" s="18"/>
      <c r="AA182" s="18"/>
    </row>
    <row r="183" spans="2:37" ht="12" customHeight="1" x14ac:dyDescent="0.2">
      <c r="F183" s="12"/>
      <c r="G183" s="12"/>
      <c r="H183" s="12"/>
      <c r="I183" s="12"/>
      <c r="J183" s="12"/>
      <c r="K183" s="12"/>
      <c r="L183" s="12"/>
      <c r="M183" s="12"/>
      <c r="N183" s="12"/>
      <c r="O183" s="12"/>
      <c r="P183" s="12"/>
      <c r="Q183" s="12"/>
      <c r="R183" s="12"/>
      <c r="S183" s="12"/>
    </row>
    <row r="184" spans="2:37" x14ac:dyDescent="0.2">
      <c r="F184" s="6" t="s">
        <v>113</v>
      </c>
      <c r="G184" s="6"/>
      <c r="H184" s="6"/>
      <c r="I184" s="6"/>
      <c r="J184" s="6"/>
      <c r="L184" s="7" t="s">
        <v>114</v>
      </c>
      <c r="M184" s="7"/>
      <c r="N184" s="7"/>
      <c r="O184" s="7"/>
      <c r="P184" s="7"/>
      <c r="Q184" s="7"/>
      <c r="R184" s="7"/>
      <c r="S184" s="7"/>
      <c r="T184" s="7"/>
    </row>
    <row r="185" spans="2:37" x14ac:dyDescent="0.2">
      <c r="B185" s="19" t="s">
        <v>118</v>
      </c>
      <c r="C185" s="19"/>
      <c r="D185" s="19"/>
      <c r="F185" s="12" t="s">
        <v>119</v>
      </c>
      <c r="G185" s="12"/>
      <c r="H185" s="12"/>
      <c r="I185" s="12"/>
      <c r="J185" s="12"/>
      <c r="K185" s="12"/>
      <c r="L185" s="12"/>
      <c r="M185" s="12"/>
      <c r="N185" s="12"/>
      <c r="O185" s="12"/>
      <c r="P185" s="12"/>
      <c r="Q185" s="12"/>
      <c r="R185" s="12"/>
      <c r="S185" s="12"/>
      <c r="V185" s="4">
        <v>165</v>
      </c>
      <c r="X185" s="18" t="s">
        <v>111</v>
      </c>
      <c r="Y185" s="18"/>
      <c r="Z185" s="18"/>
      <c r="AA185" s="18"/>
      <c r="AF185" s="11" t="s">
        <v>120</v>
      </c>
      <c r="AG185" s="11"/>
      <c r="AH185" s="11"/>
      <c r="AI185" s="11"/>
      <c r="AJ185" s="11"/>
    </row>
    <row r="186" spans="2:37" ht="11.25" customHeight="1" x14ac:dyDescent="0.2">
      <c r="F186" s="12"/>
      <c r="G186" s="12"/>
      <c r="H186" s="12"/>
      <c r="I186" s="12"/>
      <c r="J186" s="12"/>
      <c r="K186" s="12"/>
      <c r="L186" s="12"/>
      <c r="M186" s="12"/>
      <c r="N186" s="12"/>
      <c r="O186" s="12"/>
      <c r="P186" s="12"/>
      <c r="Q186" s="12"/>
      <c r="R186" s="12"/>
      <c r="S186" s="12"/>
      <c r="X186" s="18"/>
      <c r="Y186" s="18"/>
      <c r="Z186" s="18"/>
      <c r="AA186" s="18"/>
    </row>
    <row r="187" spans="2:37" ht="12" customHeight="1" x14ac:dyDescent="0.2">
      <c r="F187" s="12"/>
      <c r="G187" s="12"/>
      <c r="H187" s="12"/>
      <c r="I187" s="12"/>
      <c r="J187" s="12"/>
      <c r="K187" s="12"/>
      <c r="L187" s="12"/>
      <c r="M187" s="12"/>
      <c r="N187" s="12"/>
      <c r="O187" s="12"/>
      <c r="P187" s="12"/>
      <c r="Q187" s="12"/>
      <c r="R187" s="12"/>
      <c r="S187" s="12"/>
    </row>
    <row r="188" spans="2:37" ht="14.25" customHeight="1" x14ac:dyDescent="0.2">
      <c r="B188" s="13" t="s">
        <v>12</v>
      </c>
      <c r="C188" s="13"/>
      <c r="D188" s="13"/>
      <c r="J188" s="14" t="s">
        <v>13</v>
      </c>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row>
    <row r="189" spans="2:37" ht="6" customHeight="1" x14ac:dyDescent="0.2"/>
    <row r="190" spans="2:37" x14ac:dyDescent="0.2">
      <c r="C190" s="9" t="s">
        <v>14</v>
      </c>
      <c r="D190" s="9"/>
      <c r="E190" s="9"/>
      <c r="F190" s="9"/>
      <c r="G190" s="9"/>
      <c r="H190" s="9"/>
      <c r="J190" s="15" t="s">
        <v>31</v>
      </c>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row>
    <row r="191" spans="2:37" ht="6.75" customHeight="1" x14ac:dyDescent="0.2">
      <c r="B191" s="16" t="s">
        <v>32</v>
      </c>
      <c r="C191" s="16"/>
      <c r="D191" s="16"/>
      <c r="E191" s="16"/>
      <c r="AD191" s="16" t="s">
        <v>17</v>
      </c>
      <c r="AE191" s="16"/>
      <c r="AF191" s="16"/>
      <c r="AG191" s="16"/>
      <c r="AH191" s="16"/>
      <c r="AI191" s="16"/>
      <c r="AJ191" s="16"/>
    </row>
    <row r="192" spans="2:37" ht="6" customHeight="1" x14ac:dyDescent="0.2">
      <c r="B192" s="16"/>
      <c r="C192" s="16"/>
      <c r="D192" s="16"/>
      <c r="E192" s="16"/>
      <c r="H192" s="17" t="s">
        <v>18</v>
      </c>
      <c r="I192" s="17"/>
      <c r="J192" s="17"/>
      <c r="K192" s="17"/>
      <c r="L192" s="17"/>
      <c r="M192" s="17"/>
      <c r="N192" s="17"/>
      <c r="O192" s="17"/>
      <c r="P192" s="17"/>
      <c r="Q192" s="17"/>
      <c r="R192" s="17"/>
      <c r="U192" s="17" t="s">
        <v>19</v>
      </c>
      <c r="V192" s="17"/>
      <c r="W192" s="17"/>
      <c r="X192" s="17"/>
      <c r="Y192" s="17"/>
      <c r="Z192" s="17"/>
      <c r="AD192" s="16"/>
      <c r="AE192" s="16"/>
      <c r="AF192" s="16"/>
      <c r="AG192" s="16"/>
      <c r="AH192" s="16"/>
      <c r="AI192" s="16"/>
      <c r="AJ192" s="16"/>
    </row>
    <row r="193" spans="2:36" ht="7.5" customHeight="1" x14ac:dyDescent="0.2">
      <c r="B193" s="16"/>
      <c r="C193" s="16"/>
      <c r="D193" s="16"/>
      <c r="E193" s="16"/>
      <c r="H193" s="17"/>
      <c r="I193" s="17"/>
      <c r="J193" s="17"/>
      <c r="K193" s="17"/>
      <c r="L193" s="17"/>
      <c r="M193" s="17"/>
      <c r="N193" s="17"/>
      <c r="O193" s="17"/>
      <c r="P193" s="17"/>
      <c r="Q193" s="17"/>
      <c r="R193" s="17"/>
      <c r="U193" s="17"/>
      <c r="V193" s="17"/>
      <c r="W193" s="17"/>
      <c r="X193" s="17"/>
      <c r="Y193" s="17"/>
      <c r="Z193" s="17"/>
      <c r="AD193" s="16"/>
      <c r="AE193" s="16"/>
      <c r="AF193" s="16"/>
      <c r="AG193" s="16"/>
      <c r="AH193" s="16"/>
      <c r="AI193" s="16"/>
      <c r="AJ193" s="16"/>
    </row>
    <row r="194" spans="2:36" ht="6.75" customHeight="1" x14ac:dyDescent="0.2">
      <c r="B194" s="16"/>
      <c r="C194" s="16"/>
      <c r="D194" s="16"/>
      <c r="E194" s="16"/>
      <c r="AD194" s="16"/>
      <c r="AE194" s="16"/>
      <c r="AF194" s="16"/>
      <c r="AG194" s="16"/>
      <c r="AH194" s="16"/>
      <c r="AI194" s="16"/>
      <c r="AJ194" s="16"/>
    </row>
    <row r="195" spans="2:36" x14ac:dyDescent="0.2">
      <c r="F195" s="6" t="s">
        <v>113</v>
      </c>
      <c r="G195" s="6"/>
      <c r="H195" s="6"/>
      <c r="I195" s="6"/>
      <c r="J195" s="6"/>
      <c r="L195" s="7" t="s">
        <v>114</v>
      </c>
      <c r="M195" s="7"/>
      <c r="N195" s="7"/>
      <c r="O195" s="7"/>
      <c r="P195" s="7"/>
      <c r="Q195" s="7"/>
      <c r="R195" s="7"/>
      <c r="S195" s="7"/>
      <c r="T195" s="7"/>
    </row>
    <row r="196" spans="2:36" x14ac:dyDescent="0.2">
      <c r="B196" s="19" t="s">
        <v>121</v>
      </c>
      <c r="C196" s="19"/>
      <c r="D196" s="19"/>
      <c r="F196" s="12" t="s">
        <v>122</v>
      </c>
      <c r="G196" s="12"/>
      <c r="H196" s="12"/>
      <c r="I196" s="12"/>
      <c r="J196" s="12"/>
      <c r="K196" s="12"/>
      <c r="L196" s="12"/>
      <c r="M196" s="12"/>
      <c r="N196" s="12"/>
      <c r="O196" s="12"/>
      <c r="P196" s="12"/>
      <c r="Q196" s="12"/>
      <c r="R196" s="12"/>
      <c r="S196" s="12"/>
      <c r="V196" s="4">
        <v>165</v>
      </c>
      <c r="X196" s="18" t="s">
        <v>111</v>
      </c>
      <c r="Y196" s="18"/>
      <c r="Z196" s="18"/>
      <c r="AA196" s="18"/>
      <c r="AF196" s="11" t="s">
        <v>123</v>
      </c>
      <c r="AG196" s="11"/>
      <c r="AH196" s="11"/>
      <c r="AI196" s="11"/>
      <c r="AJ196" s="11"/>
    </row>
    <row r="197" spans="2:36" ht="11.25" customHeight="1" x14ac:dyDescent="0.2">
      <c r="F197" s="12"/>
      <c r="G197" s="12"/>
      <c r="H197" s="12"/>
      <c r="I197" s="12"/>
      <c r="J197" s="12"/>
      <c r="K197" s="12"/>
      <c r="L197" s="12"/>
      <c r="M197" s="12"/>
      <c r="N197" s="12"/>
      <c r="O197" s="12"/>
      <c r="P197" s="12"/>
      <c r="Q197" s="12"/>
      <c r="R197" s="12"/>
      <c r="S197" s="12"/>
      <c r="X197" s="18"/>
      <c r="Y197" s="18"/>
      <c r="Z197" s="18"/>
      <c r="AA197" s="18"/>
    </row>
    <row r="198" spans="2:36" ht="12" customHeight="1" x14ac:dyDescent="0.2">
      <c r="F198" s="12"/>
      <c r="G198" s="12"/>
      <c r="H198" s="12"/>
      <c r="I198" s="12"/>
      <c r="J198" s="12"/>
      <c r="K198" s="12"/>
      <c r="L198" s="12"/>
      <c r="M198" s="12"/>
      <c r="N198" s="12"/>
      <c r="O198" s="12"/>
      <c r="P198" s="12"/>
      <c r="Q198" s="12"/>
      <c r="R198" s="12"/>
      <c r="S198" s="12"/>
    </row>
    <row r="199" spans="2:36" x14ac:dyDescent="0.2">
      <c r="F199" s="6" t="s">
        <v>113</v>
      </c>
      <c r="G199" s="6"/>
      <c r="H199" s="6"/>
      <c r="I199" s="6"/>
      <c r="J199" s="6"/>
      <c r="L199" s="7" t="s">
        <v>114</v>
      </c>
      <c r="M199" s="7"/>
      <c r="N199" s="7"/>
      <c r="O199" s="7"/>
      <c r="P199" s="7"/>
      <c r="Q199" s="7"/>
      <c r="R199" s="7"/>
      <c r="S199" s="7"/>
      <c r="T199" s="7"/>
    </row>
    <row r="200" spans="2:36" x14ac:dyDescent="0.2">
      <c r="B200" s="19" t="s">
        <v>124</v>
      </c>
      <c r="C200" s="19"/>
      <c r="D200" s="19"/>
      <c r="F200" s="12" t="s">
        <v>125</v>
      </c>
      <c r="G200" s="12"/>
      <c r="H200" s="12"/>
      <c r="I200" s="12"/>
      <c r="J200" s="12"/>
      <c r="K200" s="12"/>
      <c r="L200" s="12"/>
      <c r="M200" s="12"/>
      <c r="N200" s="12"/>
      <c r="O200" s="12"/>
      <c r="P200" s="12"/>
      <c r="Q200" s="12"/>
      <c r="R200" s="12"/>
      <c r="S200" s="12"/>
      <c r="V200" s="4">
        <v>328</v>
      </c>
      <c r="X200" s="8" t="s">
        <v>126</v>
      </c>
      <c r="Y200" s="8"/>
      <c r="Z200" s="8"/>
      <c r="AA200" s="8"/>
      <c r="AF200" s="11" t="s">
        <v>127</v>
      </c>
      <c r="AG200" s="11"/>
      <c r="AH200" s="11"/>
      <c r="AI200" s="11"/>
      <c r="AJ200" s="11"/>
    </row>
    <row r="201" spans="2:36" ht="11.25" customHeight="1" x14ac:dyDescent="0.2">
      <c r="F201" s="12"/>
      <c r="G201" s="12"/>
      <c r="H201" s="12"/>
      <c r="I201" s="12"/>
      <c r="J201" s="12"/>
      <c r="K201" s="12"/>
      <c r="L201" s="12"/>
      <c r="M201" s="12"/>
      <c r="N201" s="12"/>
      <c r="O201" s="12"/>
      <c r="P201" s="12"/>
      <c r="Q201" s="12"/>
      <c r="R201" s="12"/>
      <c r="S201" s="12"/>
    </row>
    <row r="202" spans="2:36" ht="12" customHeight="1" x14ac:dyDescent="0.2">
      <c r="F202" s="12"/>
      <c r="G202" s="12"/>
      <c r="H202" s="12"/>
      <c r="I202" s="12"/>
      <c r="J202" s="12"/>
      <c r="K202" s="12"/>
      <c r="L202" s="12"/>
      <c r="M202" s="12"/>
      <c r="N202" s="12"/>
      <c r="O202" s="12"/>
      <c r="P202" s="12"/>
      <c r="Q202" s="12"/>
      <c r="R202" s="12"/>
      <c r="S202" s="12"/>
    </row>
    <row r="203" spans="2:36" ht="12" customHeight="1" x14ac:dyDescent="0.2">
      <c r="F203" s="12"/>
      <c r="G203" s="12"/>
      <c r="H203" s="12"/>
      <c r="I203" s="12"/>
      <c r="J203" s="12"/>
      <c r="K203" s="12"/>
      <c r="L203" s="12"/>
      <c r="M203" s="12"/>
      <c r="N203" s="12"/>
      <c r="O203" s="12"/>
      <c r="P203" s="12"/>
      <c r="Q203" s="12"/>
      <c r="R203" s="12"/>
      <c r="S203" s="12"/>
    </row>
    <row r="204" spans="2:36" x14ac:dyDescent="0.2">
      <c r="F204" s="6" t="s">
        <v>80</v>
      </c>
      <c r="G204" s="6"/>
      <c r="H204" s="6"/>
      <c r="I204" s="6"/>
      <c r="J204" s="6"/>
      <c r="L204" s="7" t="s">
        <v>81</v>
      </c>
      <c r="M204" s="7"/>
      <c r="N204" s="7"/>
      <c r="O204" s="7"/>
      <c r="P204" s="7"/>
      <c r="Q204" s="7"/>
      <c r="R204" s="7"/>
      <c r="S204" s="7"/>
      <c r="T204" s="7"/>
    </row>
    <row r="205" spans="2:36" x14ac:dyDescent="0.2">
      <c r="B205" s="19" t="s">
        <v>128</v>
      </c>
      <c r="C205" s="19"/>
      <c r="D205" s="19"/>
      <c r="F205" s="12" t="s">
        <v>129</v>
      </c>
      <c r="G205" s="12"/>
      <c r="H205" s="12"/>
      <c r="I205" s="12"/>
      <c r="J205" s="12"/>
      <c r="K205" s="12"/>
      <c r="L205" s="12"/>
      <c r="M205" s="12"/>
      <c r="N205" s="12"/>
      <c r="O205" s="12"/>
      <c r="P205" s="12"/>
      <c r="Q205" s="12"/>
      <c r="R205" s="12"/>
      <c r="S205" s="12"/>
      <c r="V205" s="4">
        <v>328</v>
      </c>
      <c r="X205" s="8" t="s">
        <v>126</v>
      </c>
      <c r="Y205" s="8"/>
      <c r="Z205" s="8"/>
      <c r="AA205" s="8"/>
      <c r="AF205" s="11" t="s">
        <v>130</v>
      </c>
      <c r="AG205" s="11"/>
      <c r="AH205" s="11"/>
      <c r="AI205" s="11"/>
      <c r="AJ205" s="11"/>
    </row>
    <row r="206" spans="2:36" ht="11.25" customHeight="1" x14ac:dyDescent="0.2">
      <c r="F206" s="12"/>
      <c r="G206" s="12"/>
      <c r="H206" s="12"/>
      <c r="I206" s="12"/>
      <c r="J206" s="12"/>
      <c r="K206" s="12"/>
      <c r="L206" s="12"/>
      <c r="M206" s="12"/>
      <c r="N206" s="12"/>
      <c r="O206" s="12"/>
      <c r="P206" s="12"/>
      <c r="Q206" s="12"/>
      <c r="R206" s="12"/>
      <c r="S206" s="12"/>
    </row>
    <row r="207" spans="2:36" ht="12" customHeight="1" x14ac:dyDescent="0.2">
      <c r="F207" s="12"/>
      <c r="G207" s="12"/>
      <c r="H207" s="12"/>
      <c r="I207" s="12"/>
      <c r="J207" s="12"/>
      <c r="K207" s="12"/>
      <c r="L207" s="12"/>
      <c r="M207" s="12"/>
      <c r="N207" s="12"/>
      <c r="O207" s="12"/>
      <c r="P207" s="12"/>
      <c r="Q207" s="12"/>
      <c r="R207" s="12"/>
      <c r="S207" s="12"/>
    </row>
    <row r="208" spans="2:36" ht="12" customHeight="1" x14ac:dyDescent="0.2">
      <c r="F208" s="12"/>
      <c r="G208" s="12"/>
      <c r="H208" s="12"/>
      <c r="I208" s="12"/>
      <c r="J208" s="12"/>
      <c r="K208" s="12"/>
      <c r="L208" s="12"/>
      <c r="M208" s="12"/>
      <c r="N208" s="12"/>
      <c r="O208" s="12"/>
      <c r="P208" s="12"/>
      <c r="Q208" s="12"/>
      <c r="R208" s="12"/>
      <c r="S208" s="12"/>
    </row>
    <row r="209" spans="2:36" x14ac:dyDescent="0.2">
      <c r="F209" s="6" t="s">
        <v>80</v>
      </c>
      <c r="G209" s="6"/>
      <c r="H209" s="6"/>
      <c r="I209" s="6"/>
      <c r="J209" s="6"/>
      <c r="L209" s="7" t="s">
        <v>81</v>
      </c>
      <c r="M209" s="7"/>
      <c r="N209" s="7"/>
      <c r="O209" s="7"/>
      <c r="P209" s="7"/>
      <c r="Q209" s="7"/>
      <c r="R209" s="7"/>
      <c r="S209" s="7"/>
      <c r="T209" s="7"/>
    </row>
    <row r="210" spans="2:36" x14ac:dyDescent="0.2">
      <c r="B210" s="19" t="s">
        <v>131</v>
      </c>
      <c r="C210" s="19"/>
      <c r="D210" s="19"/>
      <c r="F210" s="12" t="s">
        <v>132</v>
      </c>
      <c r="G210" s="12"/>
      <c r="H210" s="12"/>
      <c r="I210" s="12"/>
      <c r="J210" s="12"/>
      <c r="K210" s="12"/>
      <c r="L210" s="12"/>
      <c r="M210" s="12"/>
      <c r="N210" s="12"/>
      <c r="O210" s="12"/>
      <c r="P210" s="12"/>
      <c r="Q210" s="12"/>
      <c r="R210" s="12"/>
      <c r="S210" s="12"/>
      <c r="V210" s="4">
        <v>158</v>
      </c>
      <c r="X210" s="8" t="s">
        <v>54</v>
      </c>
      <c r="Y210" s="8"/>
      <c r="Z210" s="8"/>
      <c r="AA210" s="8"/>
      <c r="AF210" s="11" t="s">
        <v>133</v>
      </c>
      <c r="AG210" s="11"/>
      <c r="AH210" s="11"/>
      <c r="AI210" s="11"/>
      <c r="AJ210" s="11"/>
    </row>
    <row r="211" spans="2:36" ht="11.25" customHeight="1" x14ac:dyDescent="0.2">
      <c r="F211" s="12"/>
      <c r="G211" s="12"/>
      <c r="H211" s="12"/>
      <c r="I211" s="12"/>
      <c r="J211" s="12"/>
      <c r="K211" s="12"/>
      <c r="L211" s="12"/>
      <c r="M211" s="12"/>
      <c r="N211" s="12"/>
      <c r="O211" s="12"/>
      <c r="P211" s="12"/>
      <c r="Q211" s="12"/>
      <c r="R211" s="12"/>
      <c r="S211" s="12"/>
    </row>
    <row r="212" spans="2:36" x14ac:dyDescent="0.2">
      <c r="F212" s="6" t="s">
        <v>80</v>
      </c>
      <c r="G212" s="6"/>
      <c r="H212" s="6"/>
      <c r="I212" s="6"/>
      <c r="J212" s="6"/>
      <c r="L212" s="7" t="s">
        <v>81</v>
      </c>
      <c r="M212" s="7"/>
      <c r="N212" s="7"/>
      <c r="O212" s="7"/>
      <c r="P212" s="7"/>
      <c r="Q212" s="7"/>
      <c r="R212" s="7"/>
      <c r="S212" s="7"/>
      <c r="T212" s="7"/>
    </row>
    <row r="213" spans="2:36" x14ac:dyDescent="0.2">
      <c r="B213" s="19" t="s">
        <v>134</v>
      </c>
      <c r="C213" s="19"/>
      <c r="D213" s="19"/>
      <c r="F213" s="12" t="s">
        <v>135</v>
      </c>
      <c r="G213" s="12"/>
      <c r="H213" s="12"/>
      <c r="I213" s="12"/>
      <c r="J213" s="12"/>
      <c r="K213" s="12"/>
      <c r="L213" s="12"/>
      <c r="M213" s="12"/>
      <c r="N213" s="12"/>
      <c r="O213" s="12"/>
      <c r="P213" s="12"/>
      <c r="Q213" s="12"/>
      <c r="R213" s="12"/>
      <c r="S213" s="12"/>
      <c r="V213" s="4">
        <v>169</v>
      </c>
      <c r="X213" s="18" t="s">
        <v>136</v>
      </c>
      <c r="Y213" s="18"/>
      <c r="Z213" s="18"/>
      <c r="AA213" s="18"/>
      <c r="AF213" s="11" t="s">
        <v>137</v>
      </c>
      <c r="AG213" s="11"/>
      <c r="AH213" s="11"/>
      <c r="AI213" s="11"/>
      <c r="AJ213" s="11"/>
    </row>
    <row r="214" spans="2:36" ht="11.25" customHeight="1" x14ac:dyDescent="0.2">
      <c r="F214" s="12"/>
      <c r="G214" s="12"/>
      <c r="H214" s="12"/>
      <c r="I214" s="12"/>
      <c r="J214" s="12"/>
      <c r="K214" s="12"/>
      <c r="L214" s="12"/>
      <c r="M214" s="12"/>
      <c r="N214" s="12"/>
      <c r="O214" s="12"/>
      <c r="P214" s="12"/>
      <c r="Q214" s="12"/>
      <c r="R214" s="12"/>
      <c r="S214" s="12"/>
      <c r="X214" s="18"/>
      <c r="Y214" s="18"/>
      <c r="Z214" s="18"/>
      <c r="AA214" s="18"/>
    </row>
    <row r="215" spans="2:36" x14ac:dyDescent="0.2">
      <c r="F215" s="6" t="s">
        <v>138</v>
      </c>
      <c r="G215" s="6"/>
      <c r="H215" s="6"/>
      <c r="I215" s="6"/>
      <c r="J215" s="6"/>
      <c r="L215" s="7" t="s">
        <v>139</v>
      </c>
      <c r="M215" s="7"/>
      <c r="N215" s="7"/>
      <c r="O215" s="7"/>
      <c r="P215" s="7"/>
      <c r="Q215" s="7"/>
      <c r="R215" s="7"/>
      <c r="S215" s="7"/>
      <c r="T215" s="7"/>
    </row>
    <row r="216" spans="2:36" x14ac:dyDescent="0.2">
      <c r="B216" s="19" t="s">
        <v>140</v>
      </c>
      <c r="C216" s="19"/>
      <c r="D216" s="19"/>
      <c r="F216" s="12" t="s">
        <v>141</v>
      </c>
      <c r="G216" s="12"/>
      <c r="H216" s="12"/>
      <c r="I216" s="12"/>
      <c r="J216" s="12"/>
      <c r="K216" s="12"/>
      <c r="L216" s="12"/>
      <c r="M216" s="12"/>
      <c r="N216" s="12"/>
      <c r="O216" s="12"/>
      <c r="P216" s="12"/>
      <c r="Q216" s="12"/>
      <c r="R216" s="12"/>
      <c r="S216" s="12"/>
      <c r="V216" s="4">
        <v>211</v>
      </c>
      <c r="X216" s="8" t="s">
        <v>72</v>
      </c>
      <c r="Y216" s="8"/>
      <c r="Z216" s="8"/>
      <c r="AA216" s="8"/>
      <c r="AF216" s="11" t="s">
        <v>142</v>
      </c>
      <c r="AG216" s="11"/>
      <c r="AH216" s="11"/>
      <c r="AI216" s="11"/>
      <c r="AJ216" s="11"/>
    </row>
    <row r="217" spans="2:36" ht="11.25" customHeight="1" x14ac:dyDescent="0.2">
      <c r="F217" s="12"/>
      <c r="G217" s="12"/>
      <c r="H217" s="12"/>
      <c r="I217" s="12"/>
      <c r="J217" s="12"/>
      <c r="K217" s="12"/>
      <c r="L217" s="12"/>
      <c r="M217" s="12"/>
      <c r="N217" s="12"/>
      <c r="O217" s="12"/>
      <c r="P217" s="12"/>
      <c r="Q217" s="12"/>
      <c r="R217" s="12"/>
      <c r="S217" s="12"/>
    </row>
    <row r="218" spans="2:36" ht="12" customHeight="1" x14ac:dyDescent="0.2">
      <c r="F218" s="12"/>
      <c r="G218" s="12"/>
      <c r="H218" s="12"/>
      <c r="I218" s="12"/>
      <c r="J218" s="12"/>
      <c r="K218" s="12"/>
      <c r="L218" s="12"/>
      <c r="M218" s="12"/>
      <c r="N218" s="12"/>
      <c r="O218" s="12"/>
      <c r="P218" s="12"/>
      <c r="Q218" s="12"/>
      <c r="R218" s="12"/>
      <c r="S218" s="12"/>
    </row>
    <row r="219" spans="2:36" ht="12" customHeight="1" x14ac:dyDescent="0.2">
      <c r="F219" s="12"/>
      <c r="G219" s="12"/>
      <c r="H219" s="12"/>
      <c r="I219" s="12"/>
      <c r="J219" s="12"/>
      <c r="K219" s="12"/>
      <c r="L219" s="12"/>
      <c r="M219" s="12"/>
      <c r="N219" s="12"/>
      <c r="O219" s="12"/>
      <c r="P219" s="12"/>
      <c r="Q219" s="12"/>
      <c r="R219" s="12"/>
      <c r="S219" s="12"/>
    </row>
    <row r="220" spans="2:36" x14ac:dyDescent="0.2">
      <c r="F220" s="6" t="s">
        <v>143</v>
      </c>
      <c r="G220" s="6"/>
      <c r="H220" s="6"/>
      <c r="I220" s="6"/>
      <c r="J220" s="6"/>
      <c r="L220" s="7" t="s">
        <v>144</v>
      </c>
      <c r="M220" s="7"/>
      <c r="N220" s="7"/>
      <c r="O220" s="7"/>
      <c r="P220" s="7"/>
      <c r="Q220" s="7"/>
      <c r="R220" s="7"/>
      <c r="S220" s="7"/>
      <c r="T220" s="7"/>
    </row>
    <row r="221" spans="2:36" x14ac:dyDescent="0.2">
      <c r="B221" s="19" t="s">
        <v>145</v>
      </c>
      <c r="C221" s="19"/>
      <c r="D221" s="19"/>
      <c r="F221" s="12" t="s">
        <v>146</v>
      </c>
      <c r="G221" s="12"/>
      <c r="H221" s="12"/>
      <c r="I221" s="12"/>
      <c r="J221" s="12"/>
      <c r="K221" s="12"/>
      <c r="L221" s="12"/>
      <c r="M221" s="12"/>
      <c r="N221" s="12"/>
      <c r="O221" s="12"/>
      <c r="P221" s="12"/>
      <c r="Q221" s="12"/>
      <c r="R221" s="12"/>
      <c r="S221" s="12"/>
      <c r="V221" s="4">
        <v>267</v>
      </c>
      <c r="X221" s="8" t="s">
        <v>78</v>
      </c>
      <c r="Y221" s="8"/>
      <c r="Z221" s="8"/>
      <c r="AA221" s="8"/>
      <c r="AF221" s="11" t="s">
        <v>147</v>
      </c>
      <c r="AG221" s="11"/>
      <c r="AH221" s="11"/>
      <c r="AI221" s="11"/>
      <c r="AJ221" s="11"/>
    </row>
    <row r="222" spans="2:36" ht="11.25" customHeight="1" x14ac:dyDescent="0.2">
      <c r="F222" s="12"/>
      <c r="G222" s="12"/>
      <c r="H222" s="12"/>
      <c r="I222" s="12"/>
      <c r="J222" s="12"/>
      <c r="K222" s="12"/>
      <c r="L222" s="12"/>
      <c r="M222" s="12"/>
      <c r="N222" s="12"/>
      <c r="O222" s="12"/>
      <c r="P222" s="12"/>
      <c r="Q222" s="12"/>
      <c r="R222" s="12"/>
      <c r="S222" s="12"/>
    </row>
    <row r="223" spans="2:36" ht="12" customHeight="1" x14ac:dyDescent="0.2">
      <c r="F223" s="12"/>
      <c r="G223" s="12"/>
      <c r="H223" s="12"/>
      <c r="I223" s="12"/>
      <c r="J223" s="12"/>
      <c r="K223" s="12"/>
      <c r="L223" s="12"/>
      <c r="M223" s="12"/>
      <c r="N223" s="12"/>
      <c r="O223" s="12"/>
      <c r="P223" s="12"/>
      <c r="Q223" s="12"/>
      <c r="R223" s="12"/>
      <c r="S223" s="12"/>
    </row>
    <row r="224" spans="2:36" ht="12" customHeight="1" x14ac:dyDescent="0.2">
      <c r="F224" s="12"/>
      <c r="G224" s="12"/>
      <c r="H224" s="12"/>
      <c r="I224" s="12"/>
      <c r="J224" s="12"/>
      <c r="K224" s="12"/>
      <c r="L224" s="12"/>
      <c r="M224" s="12"/>
      <c r="N224" s="12"/>
      <c r="O224" s="12"/>
      <c r="P224" s="12"/>
      <c r="Q224" s="12"/>
      <c r="R224" s="12"/>
      <c r="S224" s="12"/>
    </row>
    <row r="225" spans="2:37" x14ac:dyDescent="0.2">
      <c r="F225" s="6" t="s">
        <v>80</v>
      </c>
      <c r="G225" s="6"/>
      <c r="H225" s="6"/>
      <c r="I225" s="6"/>
      <c r="J225" s="6"/>
      <c r="L225" s="7" t="s">
        <v>81</v>
      </c>
      <c r="M225" s="7"/>
      <c r="N225" s="7"/>
      <c r="O225" s="7"/>
      <c r="P225" s="7"/>
      <c r="Q225" s="7"/>
      <c r="R225" s="7"/>
      <c r="S225" s="7"/>
      <c r="T225" s="7"/>
    </row>
    <row r="226" spans="2:37" x14ac:dyDescent="0.2">
      <c r="B226" s="19" t="s">
        <v>145</v>
      </c>
      <c r="C226" s="19"/>
      <c r="D226" s="19"/>
      <c r="F226" s="12" t="s">
        <v>146</v>
      </c>
      <c r="G226" s="12"/>
      <c r="H226" s="12"/>
      <c r="I226" s="12"/>
      <c r="J226" s="12"/>
      <c r="K226" s="12"/>
      <c r="L226" s="12"/>
      <c r="M226" s="12"/>
      <c r="N226" s="12"/>
      <c r="O226" s="12"/>
      <c r="P226" s="12"/>
      <c r="Q226" s="12"/>
      <c r="R226" s="12"/>
      <c r="S226" s="12"/>
      <c r="V226" s="4">
        <v>267</v>
      </c>
      <c r="X226" s="8" t="s">
        <v>78</v>
      </c>
      <c r="Y226" s="8"/>
      <c r="Z226" s="8"/>
      <c r="AA226" s="8"/>
      <c r="AF226" s="11" t="s">
        <v>148</v>
      </c>
      <c r="AG226" s="11"/>
      <c r="AH226" s="11"/>
      <c r="AI226" s="11"/>
      <c r="AJ226" s="11"/>
    </row>
    <row r="227" spans="2:37" ht="11.25" customHeight="1" x14ac:dyDescent="0.2">
      <c r="F227" s="12"/>
      <c r="G227" s="12"/>
      <c r="H227" s="12"/>
      <c r="I227" s="12"/>
      <c r="J227" s="12"/>
      <c r="K227" s="12"/>
      <c r="L227" s="12"/>
      <c r="M227" s="12"/>
      <c r="N227" s="12"/>
      <c r="O227" s="12"/>
      <c r="P227" s="12"/>
      <c r="Q227" s="12"/>
      <c r="R227" s="12"/>
      <c r="S227" s="12"/>
    </row>
    <row r="228" spans="2:37" ht="12" customHeight="1" x14ac:dyDescent="0.2">
      <c r="F228" s="12"/>
      <c r="G228" s="12"/>
      <c r="H228" s="12"/>
      <c r="I228" s="12"/>
      <c r="J228" s="12"/>
      <c r="K228" s="12"/>
      <c r="L228" s="12"/>
      <c r="M228" s="12"/>
      <c r="N228" s="12"/>
      <c r="O228" s="12"/>
      <c r="P228" s="12"/>
      <c r="Q228" s="12"/>
      <c r="R228" s="12"/>
      <c r="S228" s="12"/>
    </row>
    <row r="229" spans="2:37" ht="12" customHeight="1" x14ac:dyDescent="0.2">
      <c r="F229" s="12"/>
      <c r="G229" s="12"/>
      <c r="H229" s="12"/>
      <c r="I229" s="12"/>
      <c r="J229" s="12"/>
      <c r="K229" s="12"/>
      <c r="L229" s="12"/>
      <c r="M229" s="12"/>
      <c r="N229" s="12"/>
      <c r="O229" s="12"/>
      <c r="P229" s="12"/>
      <c r="Q229" s="12"/>
      <c r="R229" s="12"/>
      <c r="S229" s="12"/>
    </row>
    <row r="230" spans="2:37" x14ac:dyDescent="0.2">
      <c r="F230" s="6" t="s">
        <v>80</v>
      </c>
      <c r="G230" s="6"/>
      <c r="H230" s="6"/>
      <c r="I230" s="6"/>
      <c r="J230" s="6"/>
      <c r="L230" s="7" t="s">
        <v>81</v>
      </c>
      <c r="M230" s="7"/>
      <c r="N230" s="7"/>
      <c r="O230" s="7"/>
      <c r="P230" s="7"/>
      <c r="Q230" s="7"/>
      <c r="R230" s="7"/>
      <c r="S230" s="7"/>
      <c r="T230" s="7"/>
    </row>
    <row r="231" spans="2:37" ht="14.25" customHeight="1" x14ac:dyDescent="0.2">
      <c r="B231" s="13" t="s">
        <v>12</v>
      </c>
      <c r="C231" s="13"/>
      <c r="D231" s="13"/>
      <c r="J231" s="14" t="s">
        <v>13</v>
      </c>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row>
    <row r="232" spans="2:37" ht="6" customHeight="1" x14ac:dyDescent="0.2"/>
    <row r="233" spans="2:37" x14ac:dyDescent="0.2">
      <c r="C233" s="9" t="s">
        <v>14</v>
      </c>
      <c r="D233" s="9"/>
      <c r="E233" s="9"/>
      <c r="F233" s="9"/>
      <c r="G233" s="9"/>
      <c r="H233" s="9"/>
      <c r="J233" s="15" t="s">
        <v>31</v>
      </c>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row>
    <row r="234" spans="2:37" ht="6.75" customHeight="1" x14ac:dyDescent="0.2">
      <c r="B234" s="16" t="s">
        <v>32</v>
      </c>
      <c r="C234" s="16"/>
      <c r="D234" s="16"/>
      <c r="E234" s="16"/>
      <c r="AD234" s="16" t="s">
        <v>17</v>
      </c>
      <c r="AE234" s="16"/>
      <c r="AF234" s="16"/>
      <c r="AG234" s="16"/>
      <c r="AH234" s="16"/>
      <c r="AI234" s="16"/>
      <c r="AJ234" s="16"/>
    </row>
    <row r="235" spans="2:37" ht="6" customHeight="1" x14ac:dyDescent="0.2">
      <c r="B235" s="16"/>
      <c r="C235" s="16"/>
      <c r="D235" s="16"/>
      <c r="E235" s="16"/>
      <c r="H235" s="17" t="s">
        <v>18</v>
      </c>
      <c r="I235" s="17"/>
      <c r="J235" s="17"/>
      <c r="K235" s="17"/>
      <c r="L235" s="17"/>
      <c r="M235" s="17"/>
      <c r="N235" s="17"/>
      <c r="O235" s="17"/>
      <c r="P235" s="17"/>
      <c r="Q235" s="17"/>
      <c r="R235" s="17"/>
      <c r="U235" s="17" t="s">
        <v>19</v>
      </c>
      <c r="V235" s="17"/>
      <c r="W235" s="17"/>
      <c r="X235" s="17"/>
      <c r="Y235" s="17"/>
      <c r="Z235" s="17"/>
      <c r="AD235" s="16"/>
      <c r="AE235" s="16"/>
      <c r="AF235" s="16"/>
      <c r="AG235" s="16"/>
      <c r="AH235" s="16"/>
      <c r="AI235" s="16"/>
      <c r="AJ235" s="16"/>
    </row>
    <row r="236" spans="2:37" ht="7.5" customHeight="1" x14ac:dyDescent="0.2">
      <c r="B236" s="16"/>
      <c r="C236" s="16"/>
      <c r="D236" s="16"/>
      <c r="E236" s="16"/>
      <c r="H236" s="17"/>
      <c r="I236" s="17"/>
      <c r="J236" s="17"/>
      <c r="K236" s="17"/>
      <c r="L236" s="17"/>
      <c r="M236" s="17"/>
      <c r="N236" s="17"/>
      <c r="O236" s="17"/>
      <c r="P236" s="17"/>
      <c r="Q236" s="17"/>
      <c r="R236" s="17"/>
      <c r="U236" s="17"/>
      <c r="V236" s="17"/>
      <c r="W236" s="17"/>
      <c r="X236" s="17"/>
      <c r="Y236" s="17"/>
      <c r="Z236" s="17"/>
      <c r="AD236" s="16"/>
      <c r="AE236" s="16"/>
      <c r="AF236" s="16"/>
      <c r="AG236" s="16"/>
      <c r="AH236" s="16"/>
      <c r="AI236" s="16"/>
      <c r="AJ236" s="16"/>
    </row>
    <row r="237" spans="2:37" ht="6.75" customHeight="1" x14ac:dyDescent="0.2">
      <c r="B237" s="16"/>
      <c r="C237" s="16"/>
      <c r="D237" s="16"/>
      <c r="E237" s="16"/>
      <c r="AD237" s="16"/>
      <c r="AE237" s="16"/>
      <c r="AF237" s="16"/>
      <c r="AG237" s="16"/>
      <c r="AH237" s="16"/>
      <c r="AI237" s="16"/>
      <c r="AJ237" s="16"/>
    </row>
    <row r="238" spans="2:37" x14ac:dyDescent="0.2">
      <c r="B238" s="19" t="s">
        <v>149</v>
      </c>
      <c r="C238" s="19"/>
      <c r="D238" s="19"/>
      <c r="F238" s="12" t="s">
        <v>150</v>
      </c>
      <c r="G238" s="12"/>
      <c r="H238" s="12"/>
      <c r="I238" s="12"/>
      <c r="J238" s="12"/>
      <c r="K238" s="12"/>
      <c r="L238" s="12"/>
      <c r="M238" s="12"/>
      <c r="N238" s="12"/>
      <c r="O238" s="12"/>
      <c r="P238" s="12"/>
      <c r="Q238" s="12"/>
      <c r="R238" s="12"/>
      <c r="S238" s="12"/>
      <c r="V238" s="4">
        <v>165</v>
      </c>
      <c r="X238" s="18" t="s">
        <v>111</v>
      </c>
      <c r="Y238" s="18"/>
      <c r="Z238" s="18"/>
      <c r="AA238" s="18"/>
      <c r="AF238" s="11" t="s">
        <v>151</v>
      </c>
      <c r="AG238" s="11"/>
      <c r="AH238" s="11"/>
      <c r="AI238" s="11"/>
      <c r="AJ238" s="11"/>
    </row>
    <row r="239" spans="2:37" ht="11.25" customHeight="1" x14ac:dyDescent="0.2">
      <c r="F239" s="12"/>
      <c r="G239" s="12"/>
      <c r="H239" s="12"/>
      <c r="I239" s="12"/>
      <c r="J239" s="12"/>
      <c r="K239" s="12"/>
      <c r="L239" s="12"/>
      <c r="M239" s="12"/>
      <c r="N239" s="12"/>
      <c r="O239" s="12"/>
      <c r="P239" s="12"/>
      <c r="Q239" s="12"/>
      <c r="R239" s="12"/>
      <c r="S239" s="12"/>
      <c r="X239" s="18"/>
      <c r="Y239" s="18"/>
      <c r="Z239" s="18"/>
      <c r="AA239" s="18"/>
    </row>
    <row r="240" spans="2:37" ht="12" customHeight="1" x14ac:dyDescent="0.2">
      <c r="F240" s="12"/>
      <c r="G240" s="12"/>
      <c r="H240" s="12"/>
      <c r="I240" s="12"/>
      <c r="J240" s="12"/>
      <c r="K240" s="12"/>
      <c r="L240" s="12"/>
      <c r="M240" s="12"/>
      <c r="N240" s="12"/>
      <c r="O240" s="12"/>
      <c r="P240" s="12"/>
      <c r="Q240" s="12"/>
      <c r="R240" s="12"/>
      <c r="S240" s="12"/>
    </row>
    <row r="241" spans="2:36" x14ac:dyDescent="0.2">
      <c r="F241" s="6" t="s">
        <v>152</v>
      </c>
      <c r="G241" s="6"/>
      <c r="H241" s="6"/>
      <c r="I241" s="6"/>
      <c r="J241" s="6"/>
      <c r="L241" s="7" t="s">
        <v>153</v>
      </c>
      <c r="M241" s="7"/>
      <c r="N241" s="7"/>
      <c r="O241" s="7"/>
      <c r="P241" s="7"/>
      <c r="Q241" s="7"/>
      <c r="R241" s="7"/>
      <c r="S241" s="7"/>
      <c r="T241" s="7"/>
    </row>
    <row r="242" spans="2:36" x14ac:dyDescent="0.2">
      <c r="B242" s="19" t="s">
        <v>154</v>
      </c>
      <c r="C242" s="19"/>
      <c r="D242" s="19"/>
      <c r="F242" s="12" t="s">
        <v>155</v>
      </c>
      <c r="G242" s="12"/>
      <c r="H242" s="12"/>
      <c r="I242" s="12"/>
      <c r="J242" s="12"/>
      <c r="K242" s="12"/>
      <c r="L242" s="12"/>
      <c r="M242" s="12"/>
      <c r="N242" s="12"/>
      <c r="O242" s="12"/>
      <c r="P242" s="12"/>
      <c r="Q242" s="12"/>
      <c r="R242" s="12"/>
      <c r="S242" s="12"/>
      <c r="V242" s="4">
        <v>326</v>
      </c>
      <c r="X242" s="8" t="s">
        <v>156</v>
      </c>
      <c r="Y242" s="8"/>
      <c r="Z242" s="8"/>
      <c r="AA242" s="8"/>
      <c r="AF242" s="11" t="s">
        <v>157</v>
      </c>
      <c r="AG242" s="11"/>
      <c r="AH242" s="11"/>
      <c r="AI242" s="11"/>
      <c r="AJ242" s="11"/>
    </row>
    <row r="243" spans="2:36" ht="11.25" customHeight="1" x14ac:dyDescent="0.2">
      <c r="F243" s="12"/>
      <c r="G243" s="12"/>
      <c r="H243" s="12"/>
      <c r="I243" s="12"/>
      <c r="J243" s="12"/>
      <c r="K243" s="12"/>
      <c r="L243" s="12"/>
      <c r="M243" s="12"/>
      <c r="N243" s="12"/>
      <c r="O243" s="12"/>
      <c r="P243" s="12"/>
      <c r="Q243" s="12"/>
      <c r="R243" s="12"/>
      <c r="S243" s="12"/>
    </row>
    <row r="244" spans="2:36" ht="12" customHeight="1" x14ac:dyDescent="0.2">
      <c r="F244" s="12"/>
      <c r="G244" s="12"/>
      <c r="H244" s="12"/>
      <c r="I244" s="12"/>
      <c r="J244" s="12"/>
      <c r="K244" s="12"/>
      <c r="L244" s="12"/>
      <c r="M244" s="12"/>
      <c r="N244" s="12"/>
      <c r="O244" s="12"/>
      <c r="P244" s="12"/>
      <c r="Q244" s="12"/>
      <c r="R244" s="12"/>
      <c r="S244" s="12"/>
    </row>
    <row r="245" spans="2:36" x14ac:dyDescent="0.2">
      <c r="F245" s="6" t="s">
        <v>158</v>
      </c>
      <c r="G245" s="6"/>
      <c r="H245" s="6"/>
      <c r="I245" s="6"/>
      <c r="J245" s="6"/>
      <c r="L245" s="7" t="s">
        <v>159</v>
      </c>
      <c r="M245" s="7"/>
      <c r="N245" s="7"/>
      <c r="O245" s="7"/>
      <c r="P245" s="7"/>
      <c r="Q245" s="7"/>
      <c r="R245" s="7"/>
      <c r="S245" s="7"/>
      <c r="T245" s="7"/>
    </row>
    <row r="246" spans="2:36" x14ac:dyDescent="0.2">
      <c r="B246" s="19" t="s">
        <v>160</v>
      </c>
      <c r="C246" s="19"/>
      <c r="D246" s="19"/>
      <c r="F246" s="12" t="s">
        <v>161</v>
      </c>
      <c r="G246" s="12"/>
      <c r="H246" s="12"/>
      <c r="I246" s="12"/>
      <c r="J246" s="12"/>
      <c r="K246" s="12"/>
      <c r="L246" s="12"/>
      <c r="M246" s="12"/>
      <c r="N246" s="12"/>
      <c r="O246" s="12"/>
      <c r="P246" s="12"/>
      <c r="Q246" s="12"/>
      <c r="R246" s="12"/>
      <c r="S246" s="12"/>
      <c r="V246" s="4">
        <v>328</v>
      </c>
      <c r="X246" s="8" t="s">
        <v>126</v>
      </c>
      <c r="Y246" s="8"/>
      <c r="Z246" s="8"/>
      <c r="AA246" s="8"/>
      <c r="AF246" s="11" t="s">
        <v>162</v>
      </c>
      <c r="AG246" s="11"/>
      <c r="AH246" s="11"/>
      <c r="AI246" s="11"/>
      <c r="AJ246" s="11"/>
    </row>
    <row r="247" spans="2:36" ht="11.25" customHeight="1" x14ac:dyDescent="0.2">
      <c r="F247" s="12"/>
      <c r="G247" s="12"/>
      <c r="H247" s="12"/>
      <c r="I247" s="12"/>
      <c r="J247" s="12"/>
      <c r="K247" s="12"/>
      <c r="L247" s="12"/>
      <c r="M247" s="12"/>
      <c r="N247" s="12"/>
      <c r="O247" s="12"/>
      <c r="P247" s="12"/>
      <c r="Q247" s="12"/>
      <c r="R247" s="12"/>
      <c r="S247" s="12"/>
    </row>
    <row r="248" spans="2:36" ht="12" customHeight="1" x14ac:dyDescent="0.2">
      <c r="F248" s="12"/>
      <c r="G248" s="12"/>
      <c r="H248" s="12"/>
      <c r="I248" s="12"/>
      <c r="J248" s="12"/>
      <c r="K248" s="12"/>
      <c r="L248" s="12"/>
      <c r="M248" s="12"/>
      <c r="N248" s="12"/>
      <c r="O248" s="12"/>
      <c r="P248" s="12"/>
      <c r="Q248" s="12"/>
      <c r="R248" s="12"/>
      <c r="S248" s="12"/>
    </row>
    <row r="249" spans="2:36" x14ac:dyDescent="0.2">
      <c r="F249" s="6" t="s">
        <v>80</v>
      </c>
      <c r="G249" s="6"/>
      <c r="H249" s="6"/>
      <c r="I249" s="6"/>
      <c r="J249" s="6"/>
      <c r="L249" s="7" t="s">
        <v>81</v>
      </c>
      <c r="M249" s="7"/>
      <c r="N249" s="7"/>
      <c r="O249" s="7"/>
      <c r="P249" s="7"/>
      <c r="Q249" s="7"/>
      <c r="R249" s="7"/>
      <c r="S249" s="7"/>
      <c r="T249" s="7"/>
    </row>
    <row r="250" spans="2:36" ht="11.25" customHeight="1" x14ac:dyDescent="0.2"/>
    <row r="251" spans="2:36" ht="6.75" customHeight="1" x14ac:dyDescent="0.2">
      <c r="B251" s="16" t="s">
        <v>16</v>
      </c>
      <c r="C251" s="16"/>
      <c r="D251" s="16"/>
      <c r="E251" s="16"/>
      <c r="AD251" s="16" t="s">
        <v>17</v>
      </c>
      <c r="AE251" s="16"/>
      <c r="AF251" s="16"/>
      <c r="AG251" s="16"/>
      <c r="AH251" s="16"/>
      <c r="AI251" s="16"/>
      <c r="AJ251" s="16"/>
    </row>
    <row r="252" spans="2:36" ht="6" customHeight="1" x14ac:dyDescent="0.2">
      <c r="B252" s="16"/>
      <c r="C252" s="16"/>
      <c r="D252" s="16"/>
      <c r="E252" s="16"/>
      <c r="H252" s="17" t="s">
        <v>18</v>
      </c>
      <c r="I252" s="17"/>
      <c r="J252" s="17"/>
      <c r="K252" s="17"/>
      <c r="L252" s="17"/>
      <c r="M252" s="17"/>
      <c r="N252" s="17"/>
      <c r="O252" s="17"/>
      <c r="P252" s="17"/>
      <c r="Q252" s="17"/>
      <c r="R252" s="17"/>
      <c r="U252" s="17" t="s">
        <v>19</v>
      </c>
      <c r="V252" s="17"/>
      <c r="W252" s="17"/>
      <c r="X252" s="17"/>
      <c r="Y252" s="17"/>
      <c r="Z252" s="17"/>
      <c r="AD252" s="16"/>
      <c r="AE252" s="16"/>
      <c r="AF252" s="16"/>
      <c r="AG252" s="16"/>
      <c r="AH252" s="16"/>
      <c r="AI252" s="16"/>
      <c r="AJ252" s="16"/>
    </row>
    <row r="253" spans="2:36" ht="7.5" customHeight="1" x14ac:dyDescent="0.2">
      <c r="B253" s="16"/>
      <c r="C253" s="16"/>
      <c r="D253" s="16"/>
      <c r="E253" s="16"/>
      <c r="H253" s="17"/>
      <c r="I253" s="17"/>
      <c r="J253" s="17"/>
      <c r="K253" s="17"/>
      <c r="L253" s="17"/>
      <c r="M253" s="17"/>
      <c r="N253" s="17"/>
      <c r="O253" s="17"/>
      <c r="P253" s="17"/>
      <c r="Q253" s="17"/>
      <c r="R253" s="17"/>
      <c r="U253" s="17"/>
      <c r="V253" s="17"/>
      <c r="W253" s="17"/>
      <c r="X253" s="17"/>
      <c r="Y253" s="17"/>
      <c r="Z253" s="17"/>
      <c r="AD253" s="16"/>
      <c r="AE253" s="16"/>
      <c r="AF253" s="16"/>
      <c r="AG253" s="16"/>
      <c r="AH253" s="16"/>
      <c r="AI253" s="16"/>
      <c r="AJ253" s="16"/>
    </row>
    <row r="254" spans="2:36" ht="6.75" customHeight="1" x14ac:dyDescent="0.2">
      <c r="B254" s="16"/>
      <c r="C254" s="16"/>
      <c r="D254" s="16"/>
      <c r="E254" s="16"/>
      <c r="AD254" s="16"/>
      <c r="AE254" s="16"/>
      <c r="AF254" s="16"/>
      <c r="AG254" s="16"/>
      <c r="AH254" s="16"/>
      <c r="AI254" s="16"/>
      <c r="AJ254" s="16"/>
    </row>
    <row r="255" spans="2:36" x14ac:dyDescent="0.2">
      <c r="F255" s="12" t="s">
        <v>163</v>
      </c>
      <c r="G255" s="12"/>
      <c r="H255" s="12"/>
      <c r="I255" s="12"/>
      <c r="J255" s="12"/>
      <c r="K255" s="12"/>
      <c r="L255" s="12"/>
      <c r="M255" s="12"/>
      <c r="N255" s="12"/>
      <c r="O255" s="12"/>
      <c r="P255" s="12"/>
      <c r="Q255" s="12"/>
      <c r="R255" s="12"/>
      <c r="S255" s="12"/>
      <c r="V255" s="4">
        <v>113</v>
      </c>
      <c r="X255" s="8" t="s">
        <v>164</v>
      </c>
      <c r="Y255" s="8"/>
      <c r="Z255" s="8"/>
      <c r="AA255" s="8"/>
      <c r="AF255" s="11" t="s">
        <v>165</v>
      </c>
      <c r="AG255" s="11"/>
      <c r="AH255" s="11"/>
      <c r="AI255" s="11"/>
      <c r="AJ255" s="11"/>
    </row>
    <row r="256" spans="2:36" ht="11.25" customHeight="1" x14ac:dyDescent="0.2">
      <c r="F256" s="12"/>
      <c r="G256" s="12"/>
      <c r="H256" s="12"/>
      <c r="I256" s="12"/>
      <c r="J256" s="12"/>
      <c r="K256" s="12"/>
      <c r="L256" s="12"/>
      <c r="M256" s="12"/>
      <c r="N256" s="12"/>
      <c r="O256" s="12"/>
      <c r="P256" s="12"/>
      <c r="Q256" s="12"/>
      <c r="R256" s="12"/>
      <c r="S256" s="12"/>
    </row>
    <row r="257" spans="6:36" ht="12" customHeight="1" x14ac:dyDescent="0.2">
      <c r="F257" s="12"/>
      <c r="G257" s="12"/>
      <c r="H257" s="12"/>
      <c r="I257" s="12"/>
      <c r="J257" s="12"/>
      <c r="K257" s="12"/>
      <c r="L257" s="12"/>
      <c r="M257" s="12"/>
      <c r="N257" s="12"/>
      <c r="O257" s="12"/>
      <c r="P257" s="12"/>
      <c r="Q257" s="12"/>
      <c r="R257" s="12"/>
      <c r="S257" s="12"/>
    </row>
    <row r="258" spans="6:36" x14ac:dyDescent="0.2">
      <c r="F258" s="6" t="s">
        <v>166</v>
      </c>
      <c r="G258" s="6"/>
      <c r="H258" s="6"/>
      <c r="I258" s="6"/>
      <c r="J258" s="6"/>
      <c r="L258" s="7" t="s">
        <v>167</v>
      </c>
      <c r="M258" s="7"/>
      <c r="N258" s="7"/>
      <c r="O258" s="7"/>
      <c r="P258" s="7"/>
      <c r="Q258" s="7"/>
      <c r="R258" s="7"/>
      <c r="S258" s="7"/>
      <c r="T258" s="7"/>
    </row>
    <row r="259" spans="6:36" x14ac:dyDescent="0.2">
      <c r="V259" s="4">
        <v>113</v>
      </c>
      <c r="X259" s="8" t="s">
        <v>164</v>
      </c>
      <c r="Y259" s="8"/>
      <c r="Z259" s="8"/>
      <c r="AA259" s="8"/>
    </row>
    <row r="260" spans="6:36" ht="11.25" customHeight="1" x14ac:dyDescent="0.2"/>
    <row r="261" spans="6:36" x14ac:dyDescent="0.2">
      <c r="F261" s="12" t="s">
        <v>163</v>
      </c>
      <c r="G261" s="12"/>
      <c r="H261" s="12"/>
      <c r="I261" s="12"/>
      <c r="J261" s="12"/>
      <c r="K261" s="12"/>
      <c r="L261" s="12"/>
      <c r="M261" s="12"/>
      <c r="N261" s="12"/>
      <c r="O261" s="12"/>
      <c r="P261" s="12"/>
      <c r="Q261" s="12"/>
      <c r="R261" s="12"/>
      <c r="S261" s="12"/>
      <c r="V261" s="4">
        <v>113</v>
      </c>
      <c r="X261" s="8" t="s">
        <v>164</v>
      </c>
      <c r="Y261" s="8"/>
      <c r="Z261" s="8"/>
      <c r="AA261" s="8"/>
      <c r="AF261" s="11" t="s">
        <v>168</v>
      </c>
      <c r="AG261" s="11"/>
      <c r="AH261" s="11"/>
      <c r="AI261" s="11"/>
      <c r="AJ261" s="11"/>
    </row>
    <row r="262" spans="6:36" ht="11.25" customHeight="1" x14ac:dyDescent="0.2">
      <c r="F262" s="12"/>
      <c r="G262" s="12"/>
      <c r="H262" s="12"/>
      <c r="I262" s="12"/>
      <c r="J262" s="12"/>
      <c r="K262" s="12"/>
      <c r="L262" s="12"/>
      <c r="M262" s="12"/>
      <c r="N262" s="12"/>
      <c r="O262" s="12"/>
      <c r="P262" s="12"/>
      <c r="Q262" s="12"/>
      <c r="R262" s="12"/>
      <c r="S262" s="12"/>
    </row>
    <row r="263" spans="6:36" ht="12" customHeight="1" x14ac:dyDescent="0.2">
      <c r="F263" s="12"/>
      <c r="G263" s="12"/>
      <c r="H263" s="12"/>
      <c r="I263" s="12"/>
      <c r="J263" s="12"/>
      <c r="K263" s="12"/>
      <c r="L263" s="12"/>
      <c r="M263" s="12"/>
      <c r="N263" s="12"/>
      <c r="O263" s="12"/>
      <c r="P263" s="12"/>
      <c r="Q263" s="12"/>
      <c r="R263" s="12"/>
      <c r="S263" s="12"/>
    </row>
    <row r="264" spans="6:36" x14ac:dyDescent="0.2">
      <c r="F264" s="6" t="s">
        <v>166</v>
      </c>
      <c r="G264" s="6"/>
      <c r="H264" s="6"/>
      <c r="I264" s="6"/>
      <c r="J264" s="6"/>
      <c r="L264" s="7" t="s">
        <v>167</v>
      </c>
      <c r="M264" s="7"/>
      <c r="N264" s="7"/>
      <c r="O264" s="7"/>
      <c r="P264" s="7"/>
      <c r="Q264" s="7"/>
      <c r="R264" s="7"/>
      <c r="S264" s="7"/>
      <c r="T264" s="7"/>
    </row>
    <row r="265" spans="6:36" x14ac:dyDescent="0.2">
      <c r="V265" s="4">
        <v>113</v>
      </c>
      <c r="X265" s="8" t="s">
        <v>164</v>
      </c>
      <c r="Y265" s="8"/>
      <c r="Z265" s="8"/>
      <c r="AA265" s="8"/>
    </row>
    <row r="266" spans="6:36" ht="11.25" customHeight="1" x14ac:dyDescent="0.2"/>
    <row r="267" spans="6:36" x14ac:dyDescent="0.2">
      <c r="F267" s="12" t="s">
        <v>169</v>
      </c>
      <c r="G267" s="12"/>
      <c r="H267" s="12"/>
      <c r="I267" s="12"/>
      <c r="J267" s="12"/>
      <c r="K267" s="12"/>
      <c r="L267" s="12"/>
      <c r="M267" s="12"/>
      <c r="N267" s="12"/>
      <c r="O267" s="12"/>
      <c r="P267" s="12"/>
      <c r="Q267" s="12"/>
      <c r="R267" s="12"/>
      <c r="S267" s="12"/>
      <c r="V267" s="4">
        <v>114</v>
      </c>
      <c r="X267" s="8" t="s">
        <v>170</v>
      </c>
      <c r="Y267" s="8"/>
      <c r="Z267" s="8"/>
      <c r="AA267" s="8"/>
      <c r="AF267" s="11" t="s">
        <v>171</v>
      </c>
      <c r="AG267" s="11"/>
      <c r="AH267" s="11"/>
      <c r="AI267" s="11"/>
      <c r="AJ267" s="11"/>
    </row>
    <row r="268" spans="6:36" ht="11.25" customHeight="1" x14ac:dyDescent="0.2">
      <c r="F268" s="12"/>
      <c r="G268" s="12"/>
      <c r="H268" s="12"/>
      <c r="I268" s="12"/>
      <c r="J268" s="12"/>
      <c r="K268" s="12"/>
      <c r="L268" s="12"/>
      <c r="M268" s="12"/>
      <c r="N268" s="12"/>
      <c r="O268" s="12"/>
      <c r="P268" s="12"/>
      <c r="Q268" s="12"/>
      <c r="R268" s="12"/>
      <c r="S268" s="12"/>
    </row>
    <row r="269" spans="6:36" x14ac:dyDescent="0.2">
      <c r="F269" s="6" t="s">
        <v>172</v>
      </c>
      <c r="G269" s="6"/>
      <c r="H269" s="6"/>
      <c r="I269" s="6"/>
      <c r="J269" s="6"/>
      <c r="L269" s="7" t="s">
        <v>173</v>
      </c>
      <c r="M269" s="7"/>
      <c r="N269" s="7"/>
      <c r="O269" s="7"/>
      <c r="P269" s="7"/>
      <c r="Q269" s="7"/>
      <c r="R269" s="7"/>
      <c r="S269" s="7"/>
      <c r="T269" s="7"/>
    </row>
    <row r="270" spans="6:36" x14ac:dyDescent="0.2">
      <c r="F270" s="12" t="s">
        <v>169</v>
      </c>
      <c r="G270" s="12"/>
      <c r="H270" s="12"/>
      <c r="I270" s="12"/>
      <c r="J270" s="12"/>
      <c r="K270" s="12"/>
      <c r="L270" s="12"/>
      <c r="M270" s="12"/>
      <c r="N270" s="12"/>
      <c r="O270" s="12"/>
      <c r="P270" s="12"/>
      <c r="Q270" s="12"/>
      <c r="R270" s="12"/>
      <c r="S270" s="12"/>
      <c r="V270" s="4">
        <v>114</v>
      </c>
      <c r="X270" s="8" t="s">
        <v>170</v>
      </c>
      <c r="Y270" s="8"/>
      <c r="Z270" s="8"/>
      <c r="AA270" s="8"/>
      <c r="AF270" s="11" t="s">
        <v>174</v>
      </c>
      <c r="AG270" s="11"/>
      <c r="AH270" s="11"/>
      <c r="AI270" s="11"/>
      <c r="AJ270" s="11"/>
    </row>
    <row r="271" spans="6:36" ht="11.25" customHeight="1" x14ac:dyDescent="0.2">
      <c r="F271" s="12"/>
      <c r="G271" s="12"/>
      <c r="H271" s="12"/>
      <c r="I271" s="12"/>
      <c r="J271" s="12"/>
      <c r="K271" s="12"/>
      <c r="L271" s="12"/>
      <c r="M271" s="12"/>
      <c r="N271" s="12"/>
      <c r="O271" s="12"/>
      <c r="P271" s="12"/>
      <c r="Q271" s="12"/>
      <c r="R271" s="12"/>
      <c r="S271" s="12"/>
    </row>
    <row r="272" spans="6:36" x14ac:dyDescent="0.2">
      <c r="F272" s="6" t="s">
        <v>172</v>
      </c>
      <c r="G272" s="6"/>
      <c r="H272" s="6"/>
      <c r="I272" s="6"/>
      <c r="J272" s="6"/>
      <c r="L272" s="7" t="s">
        <v>173</v>
      </c>
      <c r="M272" s="7"/>
      <c r="N272" s="7"/>
      <c r="O272" s="7"/>
      <c r="P272" s="7"/>
      <c r="Q272" s="7"/>
      <c r="R272" s="7"/>
      <c r="S272" s="7"/>
      <c r="T272" s="7"/>
    </row>
    <row r="273" spans="2:37" x14ac:dyDescent="0.2">
      <c r="F273" s="12" t="s">
        <v>169</v>
      </c>
      <c r="G273" s="12"/>
      <c r="H273" s="12"/>
      <c r="I273" s="12"/>
      <c r="J273" s="12"/>
      <c r="K273" s="12"/>
      <c r="L273" s="12"/>
      <c r="M273" s="12"/>
      <c r="N273" s="12"/>
      <c r="O273" s="12"/>
      <c r="P273" s="12"/>
      <c r="Q273" s="12"/>
      <c r="R273" s="12"/>
      <c r="S273" s="12"/>
      <c r="V273" s="4">
        <v>114</v>
      </c>
      <c r="X273" s="8" t="s">
        <v>170</v>
      </c>
      <c r="Y273" s="8"/>
      <c r="Z273" s="8"/>
      <c r="AA273" s="8"/>
      <c r="AF273" s="11" t="s">
        <v>175</v>
      </c>
      <c r="AG273" s="11"/>
      <c r="AH273" s="11"/>
      <c r="AI273" s="11"/>
      <c r="AJ273" s="11"/>
    </row>
    <row r="274" spans="2:37" ht="11.25" customHeight="1" x14ac:dyDescent="0.2">
      <c r="F274" s="12"/>
      <c r="G274" s="12"/>
      <c r="H274" s="12"/>
      <c r="I274" s="12"/>
      <c r="J274" s="12"/>
      <c r="K274" s="12"/>
      <c r="L274" s="12"/>
      <c r="M274" s="12"/>
      <c r="N274" s="12"/>
      <c r="O274" s="12"/>
      <c r="P274" s="12"/>
      <c r="Q274" s="12"/>
      <c r="R274" s="12"/>
      <c r="S274" s="12"/>
    </row>
    <row r="275" spans="2:37" x14ac:dyDescent="0.2">
      <c r="F275" s="6" t="s">
        <v>172</v>
      </c>
      <c r="G275" s="6"/>
      <c r="H275" s="6"/>
      <c r="I275" s="6"/>
      <c r="J275" s="6"/>
      <c r="L275" s="7" t="s">
        <v>173</v>
      </c>
      <c r="M275" s="7"/>
      <c r="N275" s="7"/>
      <c r="O275" s="7"/>
      <c r="P275" s="7"/>
      <c r="Q275" s="7"/>
      <c r="R275" s="7"/>
      <c r="S275" s="7"/>
      <c r="T275" s="7"/>
    </row>
    <row r="276" spans="2:37" ht="14.25" customHeight="1" x14ac:dyDescent="0.2">
      <c r="B276" s="13" t="s">
        <v>12</v>
      </c>
      <c r="C276" s="13"/>
      <c r="D276" s="13"/>
      <c r="J276" s="14" t="s">
        <v>13</v>
      </c>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row>
    <row r="277" spans="2:37" ht="6" customHeight="1" x14ac:dyDescent="0.2"/>
    <row r="278" spans="2:37" x14ac:dyDescent="0.2">
      <c r="C278" s="9" t="s">
        <v>14</v>
      </c>
      <c r="D278" s="9"/>
      <c r="E278" s="9"/>
      <c r="F278" s="9"/>
      <c r="G278" s="9"/>
      <c r="H278" s="9"/>
      <c r="J278" s="15" t="s">
        <v>31</v>
      </c>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row>
    <row r="279" spans="2:37" ht="6.75" customHeight="1" x14ac:dyDescent="0.2">
      <c r="B279" s="16" t="s">
        <v>16</v>
      </c>
      <c r="C279" s="16"/>
      <c r="D279" s="16"/>
      <c r="E279" s="16"/>
      <c r="AD279" s="16" t="s">
        <v>17</v>
      </c>
      <c r="AE279" s="16"/>
      <c r="AF279" s="16"/>
      <c r="AG279" s="16"/>
      <c r="AH279" s="16"/>
      <c r="AI279" s="16"/>
      <c r="AJ279" s="16"/>
    </row>
    <row r="280" spans="2:37" ht="6" customHeight="1" x14ac:dyDescent="0.2">
      <c r="B280" s="16"/>
      <c r="C280" s="16"/>
      <c r="D280" s="16"/>
      <c r="E280" s="16"/>
      <c r="H280" s="17" t="s">
        <v>18</v>
      </c>
      <c r="I280" s="17"/>
      <c r="J280" s="17"/>
      <c r="K280" s="17"/>
      <c r="L280" s="17"/>
      <c r="M280" s="17"/>
      <c r="N280" s="17"/>
      <c r="O280" s="17"/>
      <c r="P280" s="17"/>
      <c r="Q280" s="17"/>
      <c r="R280" s="17"/>
      <c r="U280" s="17" t="s">
        <v>19</v>
      </c>
      <c r="V280" s="17"/>
      <c r="W280" s="17"/>
      <c r="X280" s="17"/>
      <c r="Y280" s="17"/>
      <c r="Z280" s="17"/>
      <c r="AD280" s="16"/>
      <c r="AE280" s="16"/>
      <c r="AF280" s="16"/>
      <c r="AG280" s="16"/>
      <c r="AH280" s="16"/>
      <c r="AI280" s="16"/>
      <c r="AJ280" s="16"/>
    </row>
    <row r="281" spans="2:37" ht="7.5" customHeight="1" x14ac:dyDescent="0.2">
      <c r="B281" s="16"/>
      <c r="C281" s="16"/>
      <c r="D281" s="16"/>
      <c r="E281" s="16"/>
      <c r="H281" s="17"/>
      <c r="I281" s="17"/>
      <c r="J281" s="17"/>
      <c r="K281" s="17"/>
      <c r="L281" s="17"/>
      <c r="M281" s="17"/>
      <c r="N281" s="17"/>
      <c r="O281" s="17"/>
      <c r="P281" s="17"/>
      <c r="Q281" s="17"/>
      <c r="R281" s="17"/>
      <c r="U281" s="17"/>
      <c r="V281" s="17"/>
      <c r="W281" s="17"/>
      <c r="X281" s="17"/>
      <c r="Y281" s="17"/>
      <c r="Z281" s="17"/>
      <c r="AD281" s="16"/>
      <c r="AE281" s="16"/>
      <c r="AF281" s="16"/>
      <c r="AG281" s="16"/>
      <c r="AH281" s="16"/>
      <c r="AI281" s="16"/>
      <c r="AJ281" s="16"/>
    </row>
    <row r="282" spans="2:37" ht="6.75" customHeight="1" x14ac:dyDescent="0.2">
      <c r="B282" s="16"/>
      <c r="C282" s="16"/>
      <c r="D282" s="16"/>
      <c r="E282" s="16"/>
      <c r="AD282" s="16"/>
      <c r="AE282" s="16"/>
      <c r="AF282" s="16"/>
      <c r="AG282" s="16"/>
      <c r="AH282" s="16"/>
      <c r="AI282" s="16"/>
      <c r="AJ282" s="16"/>
    </row>
    <row r="283" spans="2:37" x14ac:dyDescent="0.2">
      <c r="F283" s="12" t="s">
        <v>169</v>
      </c>
      <c r="G283" s="12"/>
      <c r="H283" s="12"/>
      <c r="I283" s="12"/>
      <c r="J283" s="12"/>
      <c r="K283" s="12"/>
      <c r="L283" s="12"/>
      <c r="M283" s="12"/>
      <c r="N283" s="12"/>
      <c r="O283" s="12"/>
      <c r="P283" s="12"/>
      <c r="Q283" s="12"/>
      <c r="R283" s="12"/>
      <c r="S283" s="12"/>
      <c r="V283" s="4">
        <v>114</v>
      </c>
      <c r="X283" s="8" t="s">
        <v>170</v>
      </c>
      <c r="Y283" s="8"/>
      <c r="Z283" s="8"/>
      <c r="AA283" s="8"/>
      <c r="AF283" s="11" t="s">
        <v>176</v>
      </c>
      <c r="AG283" s="11"/>
      <c r="AH283" s="11"/>
      <c r="AI283" s="11"/>
      <c r="AJ283" s="11"/>
    </row>
    <row r="284" spans="2:37" ht="11.25" customHeight="1" x14ac:dyDescent="0.2">
      <c r="F284" s="12"/>
      <c r="G284" s="12"/>
      <c r="H284" s="12"/>
      <c r="I284" s="12"/>
      <c r="J284" s="12"/>
      <c r="K284" s="12"/>
      <c r="L284" s="12"/>
      <c r="M284" s="12"/>
      <c r="N284" s="12"/>
      <c r="O284" s="12"/>
      <c r="P284" s="12"/>
      <c r="Q284" s="12"/>
      <c r="R284" s="12"/>
      <c r="S284" s="12"/>
    </row>
    <row r="285" spans="2:37" x14ac:dyDescent="0.2">
      <c r="F285" s="6" t="s">
        <v>172</v>
      </c>
      <c r="G285" s="6"/>
      <c r="H285" s="6"/>
      <c r="I285" s="6"/>
      <c r="J285" s="6"/>
      <c r="L285" s="7" t="s">
        <v>173</v>
      </c>
      <c r="M285" s="7"/>
      <c r="N285" s="7"/>
      <c r="O285" s="7"/>
      <c r="P285" s="7"/>
      <c r="Q285" s="7"/>
      <c r="R285" s="7"/>
      <c r="S285" s="7"/>
      <c r="T285" s="7"/>
    </row>
    <row r="286" spans="2:37" x14ac:dyDescent="0.2">
      <c r="F286" s="12" t="s">
        <v>177</v>
      </c>
      <c r="G286" s="12"/>
      <c r="H286" s="12"/>
      <c r="I286" s="12"/>
      <c r="J286" s="12"/>
      <c r="K286" s="12"/>
      <c r="L286" s="12"/>
      <c r="M286" s="12"/>
      <c r="N286" s="12"/>
      <c r="O286" s="12"/>
      <c r="P286" s="12"/>
      <c r="Q286" s="12"/>
      <c r="R286" s="12"/>
      <c r="S286" s="12"/>
      <c r="V286" s="4">
        <v>113</v>
      </c>
      <c r="X286" s="8" t="s">
        <v>164</v>
      </c>
      <c r="Y286" s="8"/>
      <c r="Z286" s="8"/>
      <c r="AA286" s="8"/>
      <c r="AF286" s="11" t="s">
        <v>178</v>
      </c>
      <c r="AG286" s="11"/>
      <c r="AH286" s="11"/>
      <c r="AI286" s="11"/>
      <c r="AJ286" s="11"/>
    </row>
    <row r="287" spans="2:37" ht="11.25" customHeight="1" x14ac:dyDescent="0.2">
      <c r="F287" s="12"/>
      <c r="G287" s="12"/>
      <c r="H287" s="12"/>
      <c r="I287" s="12"/>
      <c r="J287" s="12"/>
      <c r="K287" s="12"/>
      <c r="L287" s="12"/>
      <c r="M287" s="12"/>
      <c r="N287" s="12"/>
      <c r="O287" s="12"/>
      <c r="P287" s="12"/>
      <c r="Q287" s="12"/>
      <c r="R287" s="12"/>
      <c r="S287" s="12"/>
    </row>
    <row r="288" spans="2:37" ht="12" customHeight="1" x14ac:dyDescent="0.2">
      <c r="F288" s="12"/>
      <c r="G288" s="12"/>
      <c r="H288" s="12"/>
      <c r="I288" s="12"/>
      <c r="J288" s="12"/>
      <c r="K288" s="12"/>
      <c r="L288" s="12"/>
      <c r="M288" s="12"/>
      <c r="N288" s="12"/>
      <c r="O288" s="12"/>
      <c r="P288" s="12"/>
      <c r="Q288" s="12"/>
      <c r="R288" s="12"/>
      <c r="S288" s="12"/>
    </row>
    <row r="289" spans="6:36" x14ac:dyDescent="0.2">
      <c r="F289" s="6" t="s">
        <v>179</v>
      </c>
      <c r="G289" s="6"/>
      <c r="H289" s="6"/>
      <c r="I289" s="6"/>
      <c r="J289" s="6"/>
      <c r="L289" s="7" t="s">
        <v>180</v>
      </c>
      <c r="M289" s="7"/>
      <c r="N289" s="7"/>
      <c r="O289" s="7"/>
      <c r="P289" s="7"/>
      <c r="Q289" s="7"/>
      <c r="R289" s="7"/>
      <c r="S289" s="7"/>
      <c r="T289" s="7"/>
    </row>
    <row r="290" spans="6:36" x14ac:dyDescent="0.2">
      <c r="V290" s="4">
        <v>113</v>
      </c>
      <c r="X290" s="8" t="s">
        <v>164</v>
      </c>
      <c r="Y290" s="8"/>
      <c r="Z290" s="8"/>
      <c r="AA290" s="8"/>
    </row>
    <row r="291" spans="6:36" ht="11.25" customHeight="1" x14ac:dyDescent="0.2"/>
    <row r="292" spans="6:36" x14ac:dyDescent="0.2">
      <c r="F292" s="12" t="s">
        <v>181</v>
      </c>
      <c r="G292" s="12"/>
      <c r="H292" s="12"/>
      <c r="I292" s="12"/>
      <c r="J292" s="12"/>
      <c r="K292" s="12"/>
      <c r="L292" s="12"/>
      <c r="M292" s="12"/>
      <c r="N292" s="12"/>
      <c r="O292" s="12"/>
      <c r="P292" s="12"/>
      <c r="Q292" s="12"/>
      <c r="R292" s="12"/>
      <c r="S292" s="12"/>
      <c r="V292" s="4">
        <v>113</v>
      </c>
      <c r="X292" s="8" t="s">
        <v>164</v>
      </c>
      <c r="Y292" s="8"/>
      <c r="Z292" s="8"/>
      <c r="AA292" s="8"/>
      <c r="AF292" s="11" t="s">
        <v>178</v>
      </c>
      <c r="AG292" s="11"/>
      <c r="AH292" s="11"/>
      <c r="AI292" s="11"/>
      <c r="AJ292" s="11"/>
    </row>
    <row r="293" spans="6:36" ht="11.25" customHeight="1" x14ac:dyDescent="0.2">
      <c r="F293" s="12"/>
      <c r="G293" s="12"/>
      <c r="H293" s="12"/>
      <c r="I293" s="12"/>
      <c r="J293" s="12"/>
      <c r="K293" s="12"/>
      <c r="L293" s="12"/>
      <c r="M293" s="12"/>
      <c r="N293" s="12"/>
      <c r="O293" s="12"/>
      <c r="P293" s="12"/>
      <c r="Q293" s="12"/>
      <c r="R293" s="12"/>
      <c r="S293" s="12"/>
    </row>
    <row r="294" spans="6:36" ht="12" customHeight="1" x14ac:dyDescent="0.2">
      <c r="F294" s="12"/>
      <c r="G294" s="12"/>
      <c r="H294" s="12"/>
      <c r="I294" s="12"/>
      <c r="J294" s="12"/>
      <c r="K294" s="12"/>
      <c r="L294" s="12"/>
      <c r="M294" s="12"/>
      <c r="N294" s="12"/>
      <c r="O294" s="12"/>
      <c r="P294" s="12"/>
      <c r="Q294" s="12"/>
      <c r="R294" s="12"/>
      <c r="S294" s="12"/>
    </row>
    <row r="295" spans="6:36" x14ac:dyDescent="0.2">
      <c r="F295" s="6" t="s">
        <v>179</v>
      </c>
      <c r="G295" s="6"/>
      <c r="H295" s="6"/>
      <c r="I295" s="6"/>
      <c r="J295" s="6"/>
      <c r="L295" s="7" t="s">
        <v>180</v>
      </c>
      <c r="M295" s="7"/>
      <c r="N295" s="7"/>
      <c r="O295" s="7"/>
      <c r="P295" s="7"/>
      <c r="Q295" s="7"/>
      <c r="R295" s="7"/>
      <c r="S295" s="7"/>
      <c r="T295" s="7"/>
    </row>
    <row r="296" spans="6:36" x14ac:dyDescent="0.2">
      <c r="V296" s="4">
        <v>113</v>
      </c>
      <c r="X296" s="8" t="s">
        <v>164</v>
      </c>
      <c r="Y296" s="8"/>
      <c r="Z296" s="8"/>
      <c r="AA296" s="8"/>
    </row>
    <row r="297" spans="6:36" ht="11.25" customHeight="1" x14ac:dyDescent="0.2"/>
    <row r="298" spans="6:36" x14ac:dyDescent="0.2">
      <c r="F298" s="12" t="s">
        <v>182</v>
      </c>
      <c r="G298" s="12"/>
      <c r="H298" s="12"/>
      <c r="I298" s="12"/>
      <c r="J298" s="12"/>
      <c r="K298" s="12"/>
      <c r="L298" s="12"/>
      <c r="M298" s="12"/>
      <c r="N298" s="12"/>
      <c r="O298" s="12"/>
      <c r="P298" s="12"/>
      <c r="Q298" s="12"/>
      <c r="R298" s="12"/>
      <c r="S298" s="12"/>
      <c r="V298" s="4">
        <v>113</v>
      </c>
      <c r="X298" s="8" t="s">
        <v>164</v>
      </c>
      <c r="Y298" s="8"/>
      <c r="Z298" s="8"/>
      <c r="AA298" s="8"/>
      <c r="AF298" s="11" t="s">
        <v>183</v>
      </c>
      <c r="AG298" s="11"/>
      <c r="AH298" s="11"/>
      <c r="AI298" s="11"/>
      <c r="AJ298" s="11"/>
    </row>
    <row r="299" spans="6:36" ht="11.25" customHeight="1" x14ac:dyDescent="0.2">
      <c r="F299" s="12"/>
      <c r="G299" s="12"/>
      <c r="H299" s="12"/>
      <c r="I299" s="12"/>
      <c r="J299" s="12"/>
      <c r="K299" s="12"/>
      <c r="L299" s="12"/>
      <c r="M299" s="12"/>
      <c r="N299" s="12"/>
      <c r="O299" s="12"/>
      <c r="P299" s="12"/>
      <c r="Q299" s="12"/>
      <c r="R299" s="12"/>
      <c r="S299" s="12"/>
    </row>
    <row r="300" spans="6:36" ht="12" customHeight="1" x14ac:dyDescent="0.2">
      <c r="F300" s="12"/>
      <c r="G300" s="12"/>
      <c r="H300" s="12"/>
      <c r="I300" s="12"/>
      <c r="J300" s="12"/>
      <c r="K300" s="12"/>
      <c r="L300" s="12"/>
      <c r="M300" s="12"/>
      <c r="N300" s="12"/>
      <c r="O300" s="12"/>
      <c r="P300" s="12"/>
      <c r="Q300" s="12"/>
      <c r="R300" s="12"/>
      <c r="S300" s="12"/>
    </row>
    <row r="301" spans="6:36" ht="12" customHeight="1" x14ac:dyDescent="0.2">
      <c r="F301" s="12"/>
      <c r="G301" s="12"/>
      <c r="H301" s="12"/>
      <c r="I301" s="12"/>
      <c r="J301" s="12"/>
      <c r="K301" s="12"/>
      <c r="L301" s="12"/>
      <c r="M301" s="12"/>
      <c r="N301" s="12"/>
      <c r="O301" s="12"/>
      <c r="P301" s="12"/>
      <c r="Q301" s="12"/>
      <c r="R301" s="12"/>
      <c r="S301" s="12"/>
    </row>
    <row r="302" spans="6:36" x14ac:dyDescent="0.2">
      <c r="F302" s="6" t="s">
        <v>179</v>
      </c>
      <c r="G302" s="6"/>
      <c r="H302" s="6"/>
      <c r="I302" s="6"/>
      <c r="J302" s="6"/>
      <c r="L302" s="7" t="s">
        <v>180</v>
      </c>
      <c r="M302" s="7"/>
      <c r="N302" s="7"/>
      <c r="O302" s="7"/>
      <c r="P302" s="7"/>
      <c r="Q302" s="7"/>
      <c r="R302" s="7"/>
      <c r="S302" s="7"/>
      <c r="T302" s="7"/>
    </row>
    <row r="303" spans="6:36" x14ac:dyDescent="0.2">
      <c r="V303" s="4">
        <v>113</v>
      </c>
      <c r="X303" s="8" t="s">
        <v>164</v>
      </c>
      <c r="Y303" s="8"/>
      <c r="Z303" s="8"/>
      <c r="AA303" s="8"/>
    </row>
    <row r="304" spans="6:36" ht="11.25" customHeight="1" x14ac:dyDescent="0.2"/>
    <row r="305" spans="2:37" x14ac:dyDescent="0.2">
      <c r="F305" s="12" t="s">
        <v>182</v>
      </c>
      <c r="G305" s="12"/>
      <c r="H305" s="12"/>
      <c r="I305" s="12"/>
      <c r="J305" s="12"/>
      <c r="K305" s="12"/>
      <c r="L305" s="12"/>
      <c r="M305" s="12"/>
      <c r="N305" s="12"/>
      <c r="O305" s="12"/>
      <c r="P305" s="12"/>
      <c r="Q305" s="12"/>
      <c r="R305" s="12"/>
      <c r="S305" s="12"/>
      <c r="V305" s="4">
        <v>113</v>
      </c>
      <c r="X305" s="8" t="s">
        <v>164</v>
      </c>
      <c r="Y305" s="8"/>
      <c r="Z305" s="8"/>
      <c r="AA305" s="8"/>
      <c r="AF305" s="11" t="s">
        <v>184</v>
      </c>
      <c r="AG305" s="11"/>
      <c r="AH305" s="11"/>
      <c r="AI305" s="11"/>
      <c r="AJ305" s="11"/>
    </row>
    <row r="306" spans="2:37" ht="11.25" customHeight="1" x14ac:dyDescent="0.2">
      <c r="F306" s="12"/>
      <c r="G306" s="12"/>
      <c r="H306" s="12"/>
      <c r="I306" s="12"/>
      <c r="J306" s="12"/>
      <c r="K306" s="12"/>
      <c r="L306" s="12"/>
      <c r="M306" s="12"/>
      <c r="N306" s="12"/>
      <c r="O306" s="12"/>
      <c r="P306" s="12"/>
      <c r="Q306" s="12"/>
      <c r="R306" s="12"/>
      <c r="S306" s="12"/>
    </row>
    <row r="307" spans="2:37" ht="12" customHeight="1" x14ac:dyDescent="0.2">
      <c r="F307" s="12"/>
      <c r="G307" s="12"/>
      <c r="H307" s="12"/>
      <c r="I307" s="12"/>
      <c r="J307" s="12"/>
      <c r="K307" s="12"/>
      <c r="L307" s="12"/>
      <c r="M307" s="12"/>
      <c r="N307" s="12"/>
      <c r="O307" s="12"/>
      <c r="P307" s="12"/>
      <c r="Q307" s="12"/>
      <c r="R307" s="12"/>
      <c r="S307" s="12"/>
    </row>
    <row r="308" spans="2:37" ht="12" customHeight="1" x14ac:dyDescent="0.2">
      <c r="F308" s="12"/>
      <c r="G308" s="12"/>
      <c r="H308" s="12"/>
      <c r="I308" s="12"/>
      <c r="J308" s="12"/>
      <c r="K308" s="12"/>
      <c r="L308" s="12"/>
      <c r="M308" s="12"/>
      <c r="N308" s="12"/>
      <c r="O308" s="12"/>
      <c r="P308" s="12"/>
      <c r="Q308" s="12"/>
      <c r="R308" s="12"/>
      <c r="S308" s="12"/>
    </row>
    <row r="309" spans="2:37" x14ac:dyDescent="0.2">
      <c r="F309" s="6" t="s">
        <v>179</v>
      </c>
      <c r="G309" s="6"/>
      <c r="H309" s="6"/>
      <c r="I309" s="6"/>
      <c r="J309" s="6"/>
      <c r="L309" s="7" t="s">
        <v>180</v>
      </c>
      <c r="M309" s="7"/>
      <c r="N309" s="7"/>
      <c r="O309" s="7"/>
      <c r="P309" s="7"/>
      <c r="Q309" s="7"/>
      <c r="R309" s="7"/>
      <c r="S309" s="7"/>
      <c r="T309" s="7"/>
    </row>
    <row r="310" spans="2:37" x14ac:dyDescent="0.2">
      <c r="F310" s="12" t="s">
        <v>182</v>
      </c>
      <c r="G310" s="12"/>
      <c r="H310" s="12"/>
      <c r="I310" s="12"/>
      <c r="J310" s="12"/>
      <c r="K310" s="12"/>
      <c r="L310" s="12"/>
      <c r="M310" s="12"/>
      <c r="N310" s="12"/>
      <c r="O310" s="12"/>
      <c r="P310" s="12"/>
      <c r="Q310" s="12"/>
      <c r="R310" s="12"/>
      <c r="S310" s="12"/>
      <c r="V310" s="4">
        <v>113</v>
      </c>
      <c r="X310" s="8" t="s">
        <v>164</v>
      </c>
      <c r="Y310" s="8"/>
      <c r="Z310" s="8"/>
      <c r="AA310" s="8"/>
      <c r="AF310" s="11" t="s">
        <v>185</v>
      </c>
      <c r="AG310" s="11"/>
      <c r="AH310" s="11"/>
      <c r="AI310" s="11"/>
      <c r="AJ310" s="11"/>
    </row>
    <row r="311" spans="2:37" ht="11.25" customHeight="1" x14ac:dyDescent="0.2">
      <c r="F311" s="12"/>
      <c r="G311" s="12"/>
      <c r="H311" s="12"/>
      <c r="I311" s="12"/>
      <c r="J311" s="12"/>
      <c r="K311" s="12"/>
      <c r="L311" s="12"/>
      <c r="M311" s="12"/>
      <c r="N311" s="12"/>
      <c r="O311" s="12"/>
      <c r="P311" s="12"/>
      <c r="Q311" s="12"/>
      <c r="R311" s="12"/>
      <c r="S311" s="12"/>
    </row>
    <row r="312" spans="2:37" ht="12" customHeight="1" x14ac:dyDescent="0.2">
      <c r="F312" s="12"/>
      <c r="G312" s="12"/>
      <c r="H312" s="12"/>
      <c r="I312" s="12"/>
      <c r="J312" s="12"/>
      <c r="K312" s="12"/>
      <c r="L312" s="12"/>
      <c r="M312" s="12"/>
      <c r="N312" s="12"/>
      <c r="O312" s="12"/>
      <c r="P312" s="12"/>
      <c r="Q312" s="12"/>
      <c r="R312" s="12"/>
      <c r="S312" s="12"/>
    </row>
    <row r="313" spans="2:37" ht="12" customHeight="1" x14ac:dyDescent="0.2">
      <c r="F313" s="12"/>
      <c r="G313" s="12"/>
      <c r="H313" s="12"/>
      <c r="I313" s="12"/>
      <c r="J313" s="12"/>
      <c r="K313" s="12"/>
      <c r="L313" s="12"/>
      <c r="M313" s="12"/>
      <c r="N313" s="12"/>
      <c r="O313" s="12"/>
      <c r="P313" s="12"/>
      <c r="Q313" s="12"/>
      <c r="R313" s="12"/>
      <c r="S313" s="12"/>
    </row>
    <row r="314" spans="2:37" x14ac:dyDescent="0.2">
      <c r="F314" s="6" t="s">
        <v>179</v>
      </c>
      <c r="G314" s="6"/>
      <c r="H314" s="6"/>
      <c r="I314" s="6"/>
      <c r="J314" s="6"/>
      <c r="L314" s="7" t="s">
        <v>180</v>
      </c>
      <c r="M314" s="7"/>
      <c r="N314" s="7"/>
      <c r="O314" s="7"/>
      <c r="P314" s="7"/>
      <c r="Q314" s="7"/>
      <c r="R314" s="7"/>
      <c r="S314" s="7"/>
      <c r="T314" s="7"/>
    </row>
    <row r="315" spans="2:37" ht="11.25" customHeight="1" x14ac:dyDescent="0.2"/>
    <row r="316" spans="2:37" x14ac:dyDescent="0.2">
      <c r="D316" s="9" t="s">
        <v>30</v>
      </c>
      <c r="E316" s="9"/>
      <c r="F316" s="9"/>
      <c r="G316" s="9"/>
      <c r="H316" s="9"/>
      <c r="I316" s="9"/>
      <c r="J316" s="9"/>
      <c r="K316" s="9"/>
      <c r="L316" s="9"/>
      <c r="M316" s="9"/>
      <c r="N316" s="9"/>
      <c r="AC316" s="10">
        <v>43321.96</v>
      </c>
      <c r="AD316" s="10"/>
      <c r="AE316" s="10"/>
      <c r="AF316" s="10"/>
      <c r="AG316" s="10"/>
      <c r="AH316" s="10"/>
      <c r="AI316" s="10"/>
      <c r="AJ316" s="10"/>
      <c r="AK316" s="10"/>
    </row>
    <row r="317" spans="2:37" ht="21" customHeight="1" x14ac:dyDescent="0.2"/>
    <row r="318" spans="2:37" ht="14.25" customHeight="1" x14ac:dyDescent="0.2">
      <c r="B318" s="13" t="s">
        <v>12</v>
      </c>
      <c r="C318" s="13"/>
      <c r="D318" s="13"/>
      <c r="J318" s="14" t="s">
        <v>13</v>
      </c>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row>
    <row r="319" spans="2:37" ht="30" customHeight="1" x14ac:dyDescent="0.2"/>
    <row r="320" spans="2:37" ht="6" customHeight="1" x14ac:dyDescent="0.2"/>
    <row r="321" spans="2:37" x14ac:dyDescent="0.2">
      <c r="C321" s="9" t="s">
        <v>14</v>
      </c>
      <c r="D321" s="9"/>
      <c r="E321" s="9"/>
      <c r="F321" s="9"/>
      <c r="G321" s="9"/>
      <c r="H321" s="9"/>
      <c r="J321" s="15" t="s">
        <v>186</v>
      </c>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row>
    <row r="322" spans="2:37" ht="6.75" customHeight="1" x14ac:dyDescent="0.2">
      <c r="B322" s="16" t="s">
        <v>16</v>
      </c>
      <c r="C322" s="16"/>
      <c r="D322" s="16"/>
      <c r="E322" s="16"/>
      <c r="AD322" s="16" t="s">
        <v>17</v>
      </c>
      <c r="AE322" s="16"/>
      <c r="AF322" s="16"/>
      <c r="AG322" s="16"/>
      <c r="AH322" s="16"/>
      <c r="AI322" s="16"/>
      <c r="AJ322" s="16"/>
    </row>
    <row r="323" spans="2:37" ht="6" customHeight="1" x14ac:dyDescent="0.2">
      <c r="B323" s="16"/>
      <c r="C323" s="16"/>
      <c r="D323" s="16"/>
      <c r="E323" s="16"/>
      <c r="H323" s="17" t="s">
        <v>18</v>
      </c>
      <c r="I323" s="17"/>
      <c r="J323" s="17"/>
      <c r="K323" s="17"/>
      <c r="L323" s="17"/>
      <c r="M323" s="17"/>
      <c r="N323" s="17"/>
      <c r="O323" s="17"/>
      <c r="P323" s="17"/>
      <c r="Q323" s="17"/>
      <c r="R323" s="17"/>
      <c r="U323" s="17" t="s">
        <v>19</v>
      </c>
      <c r="V323" s="17"/>
      <c r="W323" s="17"/>
      <c r="X323" s="17"/>
      <c r="Y323" s="17"/>
      <c r="Z323" s="17"/>
      <c r="AD323" s="16"/>
      <c r="AE323" s="16"/>
      <c r="AF323" s="16"/>
      <c r="AG323" s="16"/>
      <c r="AH323" s="16"/>
      <c r="AI323" s="16"/>
      <c r="AJ323" s="16"/>
    </row>
    <row r="324" spans="2:37" ht="7.5" customHeight="1" x14ac:dyDescent="0.2">
      <c r="B324" s="16"/>
      <c r="C324" s="16"/>
      <c r="D324" s="16"/>
      <c r="E324" s="16"/>
      <c r="H324" s="17"/>
      <c r="I324" s="17"/>
      <c r="J324" s="17"/>
      <c r="K324" s="17"/>
      <c r="L324" s="17"/>
      <c r="M324" s="17"/>
      <c r="N324" s="17"/>
      <c r="O324" s="17"/>
      <c r="P324" s="17"/>
      <c r="Q324" s="17"/>
      <c r="R324" s="17"/>
      <c r="U324" s="17"/>
      <c r="V324" s="17"/>
      <c r="W324" s="17"/>
      <c r="X324" s="17"/>
      <c r="Y324" s="17"/>
      <c r="Z324" s="17"/>
      <c r="AD324" s="16"/>
      <c r="AE324" s="16"/>
      <c r="AF324" s="16"/>
      <c r="AG324" s="16"/>
      <c r="AH324" s="16"/>
      <c r="AI324" s="16"/>
      <c r="AJ324" s="16"/>
    </row>
    <row r="325" spans="2:37" ht="6.75" customHeight="1" x14ac:dyDescent="0.2">
      <c r="B325" s="16"/>
      <c r="C325" s="16"/>
      <c r="D325" s="16"/>
      <c r="E325" s="16"/>
      <c r="AD325" s="16"/>
      <c r="AE325" s="16"/>
      <c r="AF325" s="16"/>
      <c r="AG325" s="16"/>
      <c r="AH325" s="16"/>
      <c r="AI325" s="16"/>
      <c r="AJ325" s="16"/>
    </row>
    <row r="326" spans="2:37" x14ac:dyDescent="0.2">
      <c r="F326" s="12" t="s">
        <v>187</v>
      </c>
      <c r="G326" s="12"/>
      <c r="H326" s="12"/>
      <c r="I326" s="12"/>
      <c r="J326" s="12"/>
      <c r="K326" s="12"/>
      <c r="L326" s="12"/>
      <c r="M326" s="12"/>
      <c r="N326" s="12"/>
      <c r="O326" s="12"/>
      <c r="P326" s="12"/>
      <c r="Q326" s="12"/>
      <c r="R326" s="12"/>
      <c r="S326" s="12"/>
      <c r="V326" s="4">
        <v>153</v>
      </c>
      <c r="X326" s="18" t="s">
        <v>188</v>
      </c>
      <c r="Y326" s="18"/>
      <c r="Z326" s="18"/>
      <c r="AA326" s="18"/>
      <c r="AF326" s="11" t="s">
        <v>189</v>
      </c>
      <c r="AG326" s="11"/>
      <c r="AH326" s="11"/>
      <c r="AI326" s="11"/>
      <c r="AJ326" s="11"/>
    </row>
    <row r="327" spans="2:37" ht="11.25" customHeight="1" x14ac:dyDescent="0.2">
      <c r="F327" s="12"/>
      <c r="G327" s="12"/>
      <c r="H327" s="12"/>
      <c r="I327" s="12"/>
      <c r="J327" s="12"/>
      <c r="K327" s="12"/>
      <c r="L327" s="12"/>
      <c r="M327" s="12"/>
      <c r="N327" s="12"/>
      <c r="O327" s="12"/>
      <c r="P327" s="12"/>
      <c r="Q327" s="12"/>
      <c r="R327" s="12"/>
      <c r="S327" s="12"/>
      <c r="X327" s="18"/>
      <c r="Y327" s="18"/>
      <c r="Z327" s="18"/>
      <c r="AA327" s="18"/>
    </row>
    <row r="328" spans="2:37" x14ac:dyDescent="0.2">
      <c r="F328" s="6" t="s">
        <v>190</v>
      </c>
      <c r="G328" s="6"/>
      <c r="H328" s="6"/>
      <c r="I328" s="6"/>
      <c r="J328" s="6"/>
      <c r="L328" s="7" t="s">
        <v>191</v>
      </c>
      <c r="M328" s="7"/>
      <c r="N328" s="7"/>
      <c r="O328" s="7"/>
      <c r="P328" s="7"/>
      <c r="Q328" s="7"/>
      <c r="R328" s="7"/>
      <c r="S328" s="7"/>
      <c r="T328" s="7"/>
    </row>
    <row r="329" spans="2:37" ht="12" customHeight="1" x14ac:dyDescent="0.2">
      <c r="V329" s="4">
        <v>153</v>
      </c>
      <c r="X329" s="18" t="s">
        <v>188</v>
      </c>
      <c r="Y329" s="18"/>
      <c r="Z329" s="18"/>
      <c r="AA329" s="18"/>
    </row>
    <row r="330" spans="2:37" ht="12" customHeight="1" x14ac:dyDescent="0.2">
      <c r="X330" s="18"/>
      <c r="Y330" s="18"/>
      <c r="Z330" s="18"/>
      <c r="AA330" s="18"/>
    </row>
    <row r="331" spans="2:37" ht="11.25" customHeight="1" x14ac:dyDescent="0.2"/>
    <row r="332" spans="2:37" ht="12" customHeight="1" x14ac:dyDescent="0.2">
      <c r="V332" s="4">
        <v>153</v>
      </c>
      <c r="X332" s="18" t="s">
        <v>188</v>
      </c>
      <c r="Y332" s="18"/>
      <c r="Z332" s="18"/>
      <c r="AA332" s="18"/>
    </row>
    <row r="333" spans="2:37" ht="12" customHeight="1" x14ac:dyDescent="0.2">
      <c r="X333" s="18"/>
      <c r="Y333" s="18"/>
      <c r="Z333" s="18"/>
      <c r="AA333" s="18"/>
    </row>
    <row r="334" spans="2:37" ht="11.25" customHeight="1" x14ac:dyDescent="0.2"/>
    <row r="335" spans="2:37" ht="12" customHeight="1" x14ac:dyDescent="0.2">
      <c r="V335" s="4">
        <v>153</v>
      </c>
      <c r="X335" s="18" t="s">
        <v>188</v>
      </c>
      <c r="Y335" s="18"/>
      <c r="Z335" s="18"/>
      <c r="AA335" s="18"/>
    </row>
    <row r="336" spans="2:37" ht="12" customHeight="1" x14ac:dyDescent="0.2">
      <c r="X336" s="18"/>
      <c r="Y336" s="18"/>
      <c r="Z336" s="18"/>
      <c r="AA336" s="18"/>
    </row>
    <row r="337" spans="2:37" ht="11.25" customHeight="1" x14ac:dyDescent="0.2"/>
    <row r="338" spans="2:37" ht="11.25" customHeight="1" x14ac:dyDescent="0.2"/>
    <row r="339" spans="2:37" x14ac:dyDescent="0.2">
      <c r="D339" s="9" t="s">
        <v>30</v>
      </c>
      <c r="E339" s="9"/>
      <c r="F339" s="9"/>
      <c r="G339" s="9"/>
      <c r="H339" s="9"/>
      <c r="I339" s="9"/>
      <c r="J339" s="9"/>
      <c r="K339" s="9"/>
      <c r="L339" s="9"/>
      <c r="M339" s="9"/>
      <c r="N339" s="9"/>
      <c r="AC339" s="10">
        <v>1775</v>
      </c>
      <c r="AD339" s="10"/>
      <c r="AE339" s="10"/>
      <c r="AF339" s="10"/>
      <c r="AG339" s="10"/>
      <c r="AH339" s="10"/>
      <c r="AI339" s="10"/>
      <c r="AJ339" s="10"/>
      <c r="AK339" s="10"/>
    </row>
    <row r="340" spans="2:37" ht="21" customHeight="1" x14ac:dyDescent="0.2"/>
    <row r="341" spans="2:37" ht="30" customHeight="1" x14ac:dyDescent="0.2"/>
    <row r="342" spans="2:37" ht="6" customHeight="1" x14ac:dyDescent="0.2"/>
    <row r="343" spans="2:37" x14ac:dyDescent="0.2">
      <c r="C343" s="9" t="s">
        <v>14</v>
      </c>
      <c r="D343" s="9"/>
      <c r="E343" s="9"/>
      <c r="F343" s="9"/>
      <c r="G343" s="9"/>
      <c r="H343" s="9"/>
      <c r="J343" s="15" t="s">
        <v>192</v>
      </c>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row>
    <row r="344" spans="2:37" ht="6.75" customHeight="1" x14ac:dyDescent="0.2">
      <c r="B344" s="16" t="s">
        <v>32</v>
      </c>
      <c r="C344" s="16"/>
      <c r="D344" s="16"/>
      <c r="E344" s="16"/>
      <c r="AD344" s="16" t="s">
        <v>17</v>
      </c>
      <c r="AE344" s="16"/>
      <c r="AF344" s="16"/>
      <c r="AG344" s="16"/>
      <c r="AH344" s="16"/>
      <c r="AI344" s="16"/>
      <c r="AJ344" s="16"/>
    </row>
    <row r="345" spans="2:37" ht="6" customHeight="1" x14ac:dyDescent="0.2">
      <c r="B345" s="16"/>
      <c r="C345" s="16"/>
      <c r="D345" s="16"/>
      <c r="E345" s="16"/>
      <c r="H345" s="17" t="s">
        <v>18</v>
      </c>
      <c r="I345" s="17"/>
      <c r="J345" s="17"/>
      <c r="K345" s="17"/>
      <c r="L345" s="17"/>
      <c r="M345" s="17"/>
      <c r="N345" s="17"/>
      <c r="O345" s="17"/>
      <c r="P345" s="17"/>
      <c r="Q345" s="17"/>
      <c r="R345" s="17"/>
      <c r="U345" s="17" t="s">
        <v>19</v>
      </c>
      <c r="V345" s="17"/>
      <c r="W345" s="17"/>
      <c r="X345" s="17"/>
      <c r="Y345" s="17"/>
      <c r="Z345" s="17"/>
      <c r="AD345" s="16"/>
      <c r="AE345" s="16"/>
      <c r="AF345" s="16"/>
      <c r="AG345" s="16"/>
      <c r="AH345" s="16"/>
      <c r="AI345" s="16"/>
      <c r="AJ345" s="16"/>
    </row>
    <row r="346" spans="2:37" ht="7.5" customHeight="1" x14ac:dyDescent="0.2">
      <c r="B346" s="16"/>
      <c r="C346" s="16"/>
      <c r="D346" s="16"/>
      <c r="E346" s="16"/>
      <c r="H346" s="17"/>
      <c r="I346" s="17"/>
      <c r="J346" s="17"/>
      <c r="K346" s="17"/>
      <c r="L346" s="17"/>
      <c r="M346" s="17"/>
      <c r="N346" s="17"/>
      <c r="O346" s="17"/>
      <c r="P346" s="17"/>
      <c r="Q346" s="17"/>
      <c r="R346" s="17"/>
      <c r="U346" s="17"/>
      <c r="V346" s="17"/>
      <c r="W346" s="17"/>
      <c r="X346" s="17"/>
      <c r="Y346" s="17"/>
      <c r="Z346" s="17"/>
      <c r="AD346" s="16"/>
      <c r="AE346" s="16"/>
      <c r="AF346" s="16"/>
      <c r="AG346" s="16"/>
      <c r="AH346" s="16"/>
      <c r="AI346" s="16"/>
      <c r="AJ346" s="16"/>
    </row>
    <row r="347" spans="2:37" ht="6.75" customHeight="1" x14ac:dyDescent="0.2">
      <c r="B347" s="16"/>
      <c r="C347" s="16"/>
      <c r="D347" s="16"/>
      <c r="E347" s="16"/>
      <c r="AD347" s="16"/>
      <c r="AE347" s="16"/>
      <c r="AF347" s="16"/>
      <c r="AG347" s="16"/>
      <c r="AH347" s="16"/>
      <c r="AI347" s="16"/>
      <c r="AJ347" s="16"/>
    </row>
    <row r="348" spans="2:37" x14ac:dyDescent="0.2">
      <c r="B348" s="19" t="s">
        <v>193</v>
      </c>
      <c r="C348" s="19"/>
      <c r="D348" s="19"/>
      <c r="F348" s="12" t="s">
        <v>194</v>
      </c>
      <c r="G348" s="12"/>
      <c r="H348" s="12"/>
      <c r="I348" s="12"/>
      <c r="J348" s="12"/>
      <c r="K348" s="12"/>
      <c r="L348" s="12"/>
      <c r="M348" s="12"/>
      <c r="N348" s="12"/>
      <c r="O348" s="12"/>
      <c r="P348" s="12"/>
      <c r="Q348" s="12"/>
      <c r="R348" s="12"/>
      <c r="S348" s="12"/>
      <c r="V348" s="4">
        <v>243</v>
      </c>
      <c r="X348" s="8" t="s">
        <v>64</v>
      </c>
      <c r="Y348" s="8"/>
      <c r="Z348" s="8"/>
      <c r="AA348" s="8"/>
      <c r="AF348" s="11" t="s">
        <v>195</v>
      </c>
      <c r="AG348" s="11"/>
      <c r="AH348" s="11"/>
      <c r="AI348" s="11"/>
      <c r="AJ348" s="11"/>
    </row>
    <row r="349" spans="2:37" ht="11.25" customHeight="1" x14ac:dyDescent="0.2">
      <c r="F349" s="12"/>
      <c r="G349" s="12"/>
      <c r="H349" s="12"/>
      <c r="I349" s="12"/>
      <c r="J349" s="12"/>
      <c r="K349" s="12"/>
      <c r="L349" s="12"/>
      <c r="M349" s="12"/>
      <c r="N349" s="12"/>
      <c r="O349" s="12"/>
      <c r="P349" s="12"/>
      <c r="Q349" s="12"/>
      <c r="R349" s="12"/>
      <c r="S349" s="12"/>
    </row>
    <row r="350" spans="2:37" ht="12" customHeight="1" x14ac:dyDescent="0.2">
      <c r="F350" s="12"/>
      <c r="G350" s="12"/>
      <c r="H350" s="12"/>
      <c r="I350" s="12"/>
      <c r="J350" s="12"/>
      <c r="K350" s="12"/>
      <c r="L350" s="12"/>
      <c r="M350" s="12"/>
      <c r="N350" s="12"/>
      <c r="O350" s="12"/>
      <c r="P350" s="12"/>
      <c r="Q350" s="12"/>
      <c r="R350" s="12"/>
      <c r="S350" s="12"/>
    </row>
    <row r="351" spans="2:37" ht="12" customHeight="1" x14ac:dyDescent="0.2">
      <c r="F351" s="12"/>
      <c r="G351" s="12"/>
      <c r="H351" s="12"/>
      <c r="I351" s="12"/>
      <c r="J351" s="12"/>
      <c r="K351" s="12"/>
      <c r="L351" s="12"/>
      <c r="M351" s="12"/>
      <c r="N351" s="12"/>
      <c r="O351" s="12"/>
      <c r="P351" s="12"/>
      <c r="Q351" s="12"/>
      <c r="R351" s="12"/>
      <c r="S351" s="12"/>
    </row>
    <row r="352" spans="2:37" x14ac:dyDescent="0.2">
      <c r="F352" s="6" t="s">
        <v>196</v>
      </c>
      <c r="G352" s="6"/>
      <c r="H352" s="6"/>
      <c r="I352" s="6"/>
      <c r="J352" s="6"/>
      <c r="L352" s="7" t="s">
        <v>197</v>
      </c>
      <c r="M352" s="7"/>
      <c r="N352" s="7"/>
      <c r="O352" s="7"/>
      <c r="P352" s="7"/>
      <c r="Q352" s="7"/>
      <c r="R352" s="7"/>
      <c r="S352" s="7"/>
      <c r="T352" s="7"/>
    </row>
    <row r="353" spans="2:37" ht="11.25" customHeight="1" x14ac:dyDescent="0.2"/>
    <row r="354" spans="2:37" x14ac:dyDescent="0.2">
      <c r="D354" s="9" t="s">
        <v>30</v>
      </c>
      <c r="E354" s="9"/>
      <c r="F354" s="9"/>
      <c r="G354" s="9"/>
      <c r="H354" s="9"/>
      <c r="I354" s="9"/>
      <c r="J354" s="9"/>
      <c r="K354" s="9"/>
      <c r="L354" s="9"/>
      <c r="M354" s="9"/>
      <c r="N354" s="9"/>
      <c r="AC354" s="10">
        <v>15105</v>
      </c>
      <c r="AD354" s="10"/>
      <c r="AE354" s="10"/>
      <c r="AF354" s="10"/>
      <c r="AG354" s="10"/>
      <c r="AH354" s="10"/>
      <c r="AI354" s="10"/>
      <c r="AJ354" s="10"/>
      <c r="AK354" s="10"/>
    </row>
    <row r="355" spans="2:37" ht="21" customHeight="1" x14ac:dyDescent="0.2"/>
    <row r="356" spans="2:37" ht="30" customHeight="1" x14ac:dyDescent="0.2"/>
    <row r="357" spans="2:37" ht="14.25" customHeight="1" x14ac:dyDescent="0.2">
      <c r="B357" s="13" t="s">
        <v>12</v>
      </c>
      <c r="C357" s="13"/>
      <c r="D357" s="13"/>
      <c r="J357" s="14" t="s">
        <v>13</v>
      </c>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row>
    <row r="358" spans="2:37" ht="6" customHeight="1" x14ac:dyDescent="0.2"/>
    <row r="359" spans="2:37" x14ac:dyDescent="0.2">
      <c r="C359" s="9" t="s">
        <v>14</v>
      </c>
      <c r="D359" s="9"/>
      <c r="E359" s="9"/>
      <c r="F359" s="9"/>
      <c r="G359" s="9"/>
      <c r="H359" s="9"/>
      <c r="J359" s="15" t="s">
        <v>198</v>
      </c>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row>
    <row r="360" spans="2:37" ht="6.75" customHeight="1" x14ac:dyDescent="0.2">
      <c r="B360" s="16" t="s">
        <v>16</v>
      </c>
      <c r="C360" s="16"/>
      <c r="D360" s="16"/>
      <c r="E360" s="16"/>
      <c r="AD360" s="16" t="s">
        <v>17</v>
      </c>
      <c r="AE360" s="16"/>
      <c r="AF360" s="16"/>
      <c r="AG360" s="16"/>
      <c r="AH360" s="16"/>
      <c r="AI360" s="16"/>
      <c r="AJ360" s="16"/>
    </row>
    <row r="361" spans="2:37" ht="6" customHeight="1" x14ac:dyDescent="0.2">
      <c r="B361" s="16"/>
      <c r="C361" s="16"/>
      <c r="D361" s="16"/>
      <c r="E361" s="16"/>
      <c r="H361" s="17" t="s">
        <v>18</v>
      </c>
      <c r="I361" s="17"/>
      <c r="J361" s="17"/>
      <c r="K361" s="17"/>
      <c r="L361" s="17"/>
      <c r="M361" s="17"/>
      <c r="N361" s="17"/>
      <c r="O361" s="17"/>
      <c r="P361" s="17"/>
      <c r="Q361" s="17"/>
      <c r="R361" s="17"/>
      <c r="U361" s="17" t="s">
        <v>19</v>
      </c>
      <c r="V361" s="17"/>
      <c r="W361" s="17"/>
      <c r="X361" s="17"/>
      <c r="Y361" s="17"/>
      <c r="Z361" s="17"/>
      <c r="AD361" s="16"/>
      <c r="AE361" s="16"/>
      <c r="AF361" s="16"/>
      <c r="AG361" s="16"/>
      <c r="AH361" s="16"/>
      <c r="AI361" s="16"/>
      <c r="AJ361" s="16"/>
    </row>
    <row r="362" spans="2:37" ht="7.5" customHeight="1" x14ac:dyDescent="0.2">
      <c r="B362" s="16"/>
      <c r="C362" s="16"/>
      <c r="D362" s="16"/>
      <c r="E362" s="16"/>
      <c r="H362" s="17"/>
      <c r="I362" s="17"/>
      <c r="J362" s="17"/>
      <c r="K362" s="17"/>
      <c r="L362" s="17"/>
      <c r="M362" s="17"/>
      <c r="N362" s="17"/>
      <c r="O362" s="17"/>
      <c r="P362" s="17"/>
      <c r="Q362" s="17"/>
      <c r="R362" s="17"/>
      <c r="U362" s="17"/>
      <c r="V362" s="17"/>
      <c r="W362" s="17"/>
      <c r="X362" s="17"/>
      <c r="Y362" s="17"/>
      <c r="Z362" s="17"/>
      <c r="AD362" s="16"/>
      <c r="AE362" s="16"/>
      <c r="AF362" s="16"/>
      <c r="AG362" s="16"/>
      <c r="AH362" s="16"/>
      <c r="AI362" s="16"/>
      <c r="AJ362" s="16"/>
    </row>
    <row r="363" spans="2:37" ht="6.75" customHeight="1" x14ac:dyDescent="0.2">
      <c r="B363" s="16"/>
      <c r="C363" s="16"/>
      <c r="D363" s="16"/>
      <c r="E363" s="16"/>
      <c r="AD363" s="16"/>
      <c r="AE363" s="16"/>
      <c r="AF363" s="16"/>
      <c r="AG363" s="16"/>
      <c r="AH363" s="16"/>
      <c r="AI363" s="16"/>
      <c r="AJ363" s="16"/>
    </row>
    <row r="364" spans="2:37" x14ac:dyDescent="0.2">
      <c r="F364" s="12" t="s">
        <v>199</v>
      </c>
      <c r="G364" s="12"/>
      <c r="H364" s="12"/>
      <c r="I364" s="12"/>
      <c r="J364" s="12"/>
      <c r="K364" s="12"/>
      <c r="L364" s="12"/>
      <c r="M364" s="12"/>
      <c r="N364" s="12"/>
      <c r="O364" s="12"/>
      <c r="P364" s="12"/>
      <c r="Q364" s="12"/>
      <c r="R364" s="12"/>
      <c r="S364" s="12"/>
      <c r="V364" s="4">
        <v>913</v>
      </c>
      <c r="X364" s="8" t="s">
        <v>200</v>
      </c>
      <c r="Y364" s="8"/>
      <c r="Z364" s="8"/>
      <c r="AA364" s="8"/>
      <c r="AF364" s="11" t="s">
        <v>201</v>
      </c>
      <c r="AG364" s="11"/>
      <c r="AH364" s="11"/>
      <c r="AI364" s="11"/>
      <c r="AJ364" s="11"/>
    </row>
    <row r="365" spans="2:37" ht="11.25" customHeight="1" x14ac:dyDescent="0.2">
      <c r="F365" s="12"/>
      <c r="G365" s="12"/>
      <c r="H365" s="12"/>
      <c r="I365" s="12"/>
      <c r="J365" s="12"/>
      <c r="K365" s="12"/>
      <c r="L365" s="12"/>
      <c r="M365" s="12"/>
      <c r="N365" s="12"/>
      <c r="O365" s="12"/>
      <c r="P365" s="12"/>
      <c r="Q365" s="12"/>
      <c r="R365" s="12"/>
      <c r="S365" s="12"/>
    </row>
    <row r="366" spans="2:37" x14ac:dyDescent="0.2">
      <c r="F366" s="6" t="s">
        <v>202</v>
      </c>
      <c r="G366" s="6"/>
      <c r="H366" s="6"/>
      <c r="I366" s="6"/>
      <c r="J366" s="6"/>
      <c r="L366" s="7" t="s">
        <v>203</v>
      </c>
      <c r="M366" s="7"/>
      <c r="N366" s="7"/>
      <c r="O366" s="7"/>
      <c r="P366" s="7"/>
      <c r="Q366" s="7"/>
      <c r="R366" s="7"/>
      <c r="S366" s="7"/>
      <c r="T366" s="7"/>
    </row>
    <row r="367" spans="2:37" x14ac:dyDescent="0.2">
      <c r="F367" s="12" t="s">
        <v>204</v>
      </c>
      <c r="G367" s="12"/>
      <c r="H367" s="12"/>
      <c r="I367" s="12"/>
      <c r="J367" s="12"/>
      <c r="K367" s="12"/>
      <c r="L367" s="12"/>
      <c r="M367" s="12"/>
      <c r="N367" s="12"/>
      <c r="O367" s="12"/>
      <c r="P367" s="12"/>
      <c r="Q367" s="12"/>
      <c r="R367" s="12"/>
      <c r="S367" s="12"/>
      <c r="V367" s="4">
        <v>415</v>
      </c>
      <c r="X367" s="8" t="s">
        <v>205</v>
      </c>
      <c r="Y367" s="8"/>
      <c r="Z367" s="8"/>
      <c r="AA367" s="8"/>
      <c r="AF367" s="11" t="s">
        <v>206</v>
      </c>
      <c r="AG367" s="11"/>
      <c r="AH367" s="11"/>
      <c r="AI367" s="11"/>
      <c r="AJ367" s="11"/>
    </row>
    <row r="368" spans="2:37" ht="11.25" customHeight="1" x14ac:dyDescent="0.2">
      <c r="F368" s="12"/>
      <c r="G368" s="12"/>
      <c r="H368" s="12"/>
      <c r="I368" s="12"/>
      <c r="J368" s="12"/>
      <c r="K368" s="12"/>
      <c r="L368" s="12"/>
      <c r="M368" s="12"/>
      <c r="N368" s="12"/>
      <c r="O368" s="12"/>
      <c r="P368" s="12"/>
      <c r="Q368" s="12"/>
      <c r="R368" s="12"/>
      <c r="S368" s="12"/>
    </row>
    <row r="369" spans="6:36" x14ac:dyDescent="0.2">
      <c r="F369" s="6" t="s">
        <v>207</v>
      </c>
      <c r="G369" s="6"/>
      <c r="H369" s="6"/>
      <c r="I369" s="6"/>
      <c r="J369" s="6"/>
      <c r="L369" s="7" t="s">
        <v>208</v>
      </c>
      <c r="M369" s="7"/>
      <c r="N369" s="7"/>
      <c r="O369" s="7"/>
      <c r="P369" s="7"/>
      <c r="Q369" s="7"/>
      <c r="R369" s="7"/>
      <c r="S369" s="7"/>
      <c r="T369" s="7"/>
    </row>
    <row r="370" spans="6:36" x14ac:dyDescent="0.2">
      <c r="F370" s="12" t="s">
        <v>204</v>
      </c>
      <c r="G370" s="12"/>
      <c r="H370" s="12"/>
      <c r="I370" s="12"/>
      <c r="J370" s="12"/>
      <c r="K370" s="12"/>
      <c r="L370" s="12"/>
      <c r="M370" s="12"/>
      <c r="N370" s="12"/>
      <c r="O370" s="12"/>
      <c r="P370" s="12"/>
      <c r="Q370" s="12"/>
      <c r="R370" s="12"/>
      <c r="S370" s="12"/>
      <c r="V370" s="4">
        <v>413</v>
      </c>
      <c r="X370" s="8" t="s">
        <v>209</v>
      </c>
      <c r="Y370" s="8"/>
      <c r="Z370" s="8"/>
      <c r="AA370" s="8"/>
      <c r="AF370" s="11" t="s">
        <v>210</v>
      </c>
      <c r="AG370" s="11"/>
      <c r="AH370" s="11"/>
      <c r="AI370" s="11"/>
      <c r="AJ370" s="11"/>
    </row>
    <row r="371" spans="6:36" ht="11.25" customHeight="1" x14ac:dyDescent="0.2">
      <c r="F371" s="12"/>
      <c r="G371" s="12"/>
      <c r="H371" s="12"/>
      <c r="I371" s="12"/>
      <c r="J371" s="12"/>
      <c r="K371" s="12"/>
      <c r="L371" s="12"/>
      <c r="M371" s="12"/>
      <c r="N371" s="12"/>
      <c r="O371" s="12"/>
      <c r="P371" s="12"/>
      <c r="Q371" s="12"/>
      <c r="R371" s="12"/>
      <c r="S371" s="12"/>
    </row>
    <row r="372" spans="6:36" x14ac:dyDescent="0.2">
      <c r="F372" s="6" t="s">
        <v>207</v>
      </c>
      <c r="G372" s="6"/>
      <c r="H372" s="6"/>
      <c r="I372" s="6"/>
      <c r="J372" s="6"/>
      <c r="L372" s="7" t="s">
        <v>208</v>
      </c>
      <c r="M372" s="7"/>
      <c r="N372" s="7"/>
      <c r="O372" s="7"/>
      <c r="P372" s="7"/>
      <c r="Q372" s="7"/>
      <c r="R372" s="7"/>
      <c r="S372" s="7"/>
      <c r="T372" s="7"/>
    </row>
    <row r="373" spans="6:36" x14ac:dyDescent="0.2">
      <c r="F373" s="12" t="s">
        <v>211</v>
      </c>
      <c r="G373" s="12"/>
      <c r="H373" s="12"/>
      <c r="I373" s="12"/>
      <c r="J373" s="12"/>
      <c r="K373" s="12"/>
      <c r="L373" s="12"/>
      <c r="M373" s="12"/>
      <c r="N373" s="12"/>
      <c r="O373" s="12"/>
      <c r="P373" s="12"/>
      <c r="Q373" s="12"/>
      <c r="R373" s="12"/>
      <c r="S373" s="12"/>
      <c r="V373" s="4">
        <v>415</v>
      </c>
      <c r="X373" s="8" t="s">
        <v>205</v>
      </c>
      <c r="Y373" s="8"/>
      <c r="Z373" s="8"/>
      <c r="AA373" s="8"/>
      <c r="AF373" s="11" t="s">
        <v>206</v>
      </c>
      <c r="AG373" s="11"/>
      <c r="AH373" s="11"/>
      <c r="AI373" s="11"/>
      <c r="AJ373" s="11"/>
    </row>
    <row r="374" spans="6:36" ht="11.25" customHeight="1" x14ac:dyDescent="0.2">
      <c r="F374" s="12"/>
      <c r="G374" s="12"/>
      <c r="H374" s="12"/>
      <c r="I374" s="12"/>
      <c r="J374" s="12"/>
      <c r="K374" s="12"/>
      <c r="L374" s="12"/>
      <c r="M374" s="12"/>
      <c r="N374" s="12"/>
      <c r="O374" s="12"/>
      <c r="P374" s="12"/>
      <c r="Q374" s="12"/>
      <c r="R374" s="12"/>
      <c r="S374" s="12"/>
    </row>
    <row r="375" spans="6:36" x14ac:dyDescent="0.2">
      <c r="F375" s="6" t="s">
        <v>212</v>
      </c>
      <c r="G375" s="6"/>
      <c r="H375" s="6"/>
      <c r="I375" s="6"/>
      <c r="J375" s="6"/>
      <c r="L375" s="7" t="s">
        <v>213</v>
      </c>
      <c r="M375" s="7"/>
      <c r="N375" s="7"/>
      <c r="O375" s="7"/>
      <c r="P375" s="7"/>
      <c r="Q375" s="7"/>
      <c r="R375" s="7"/>
      <c r="S375" s="7"/>
      <c r="T375" s="7"/>
    </row>
    <row r="376" spans="6:36" x14ac:dyDescent="0.2">
      <c r="F376" s="12" t="s">
        <v>211</v>
      </c>
      <c r="G376" s="12"/>
      <c r="H376" s="12"/>
      <c r="I376" s="12"/>
      <c r="J376" s="12"/>
      <c r="K376" s="12"/>
      <c r="L376" s="12"/>
      <c r="M376" s="12"/>
      <c r="N376" s="12"/>
      <c r="O376" s="12"/>
      <c r="P376" s="12"/>
      <c r="Q376" s="12"/>
      <c r="R376" s="12"/>
      <c r="S376" s="12"/>
      <c r="V376" s="4">
        <v>413</v>
      </c>
      <c r="X376" s="8" t="s">
        <v>209</v>
      </c>
      <c r="Y376" s="8"/>
      <c r="Z376" s="8"/>
      <c r="AA376" s="8"/>
      <c r="AF376" s="11" t="s">
        <v>214</v>
      </c>
      <c r="AG376" s="11"/>
      <c r="AH376" s="11"/>
      <c r="AI376" s="11"/>
      <c r="AJ376" s="11"/>
    </row>
    <row r="377" spans="6:36" ht="11.25" customHeight="1" x14ac:dyDescent="0.2">
      <c r="F377" s="12"/>
      <c r="G377" s="12"/>
      <c r="H377" s="12"/>
      <c r="I377" s="12"/>
      <c r="J377" s="12"/>
      <c r="K377" s="12"/>
      <c r="L377" s="12"/>
      <c r="M377" s="12"/>
      <c r="N377" s="12"/>
      <c r="O377" s="12"/>
      <c r="P377" s="12"/>
      <c r="Q377" s="12"/>
      <c r="R377" s="12"/>
      <c r="S377" s="12"/>
    </row>
    <row r="378" spans="6:36" x14ac:dyDescent="0.2">
      <c r="F378" s="6" t="s">
        <v>212</v>
      </c>
      <c r="G378" s="6"/>
      <c r="H378" s="6"/>
      <c r="I378" s="6"/>
      <c r="J378" s="6"/>
      <c r="L378" s="7" t="s">
        <v>213</v>
      </c>
      <c r="M378" s="7"/>
      <c r="N378" s="7"/>
      <c r="O378" s="7"/>
      <c r="P378" s="7"/>
      <c r="Q378" s="7"/>
      <c r="R378" s="7"/>
      <c r="S378" s="7"/>
      <c r="T378" s="7"/>
    </row>
    <row r="379" spans="6:36" x14ac:dyDescent="0.2">
      <c r="F379" s="12" t="s">
        <v>215</v>
      </c>
      <c r="G379" s="12"/>
      <c r="H379" s="12"/>
      <c r="I379" s="12"/>
      <c r="J379" s="12"/>
      <c r="K379" s="12"/>
      <c r="L379" s="12"/>
      <c r="M379" s="12"/>
      <c r="N379" s="12"/>
      <c r="O379" s="12"/>
      <c r="P379" s="12"/>
      <c r="Q379" s="12"/>
      <c r="R379" s="12"/>
      <c r="S379" s="12"/>
      <c r="V379" s="4">
        <v>51</v>
      </c>
      <c r="X379" s="8" t="s">
        <v>216</v>
      </c>
      <c r="Y379" s="8"/>
      <c r="Z379" s="8"/>
      <c r="AA379" s="8"/>
      <c r="AF379" s="11" t="s">
        <v>217</v>
      </c>
      <c r="AG379" s="11"/>
      <c r="AH379" s="11"/>
      <c r="AI379" s="11"/>
      <c r="AJ379" s="11"/>
    </row>
    <row r="380" spans="6:36" ht="11.25" customHeight="1" x14ac:dyDescent="0.2">
      <c r="F380" s="12"/>
      <c r="G380" s="12"/>
      <c r="H380" s="12"/>
      <c r="I380" s="12"/>
      <c r="J380" s="12"/>
      <c r="K380" s="12"/>
      <c r="L380" s="12"/>
      <c r="M380" s="12"/>
      <c r="N380" s="12"/>
      <c r="O380" s="12"/>
      <c r="P380" s="12"/>
      <c r="Q380" s="12"/>
      <c r="R380" s="12"/>
      <c r="S380" s="12"/>
    </row>
    <row r="381" spans="6:36" x14ac:dyDescent="0.2">
      <c r="F381" s="6" t="s">
        <v>218</v>
      </c>
      <c r="G381" s="6"/>
      <c r="H381" s="6"/>
      <c r="I381" s="6"/>
      <c r="J381" s="6"/>
      <c r="L381" s="7" t="s">
        <v>219</v>
      </c>
      <c r="M381" s="7"/>
      <c r="N381" s="7"/>
      <c r="O381" s="7"/>
      <c r="P381" s="7"/>
      <c r="Q381" s="7"/>
      <c r="R381" s="7"/>
      <c r="S381" s="7"/>
      <c r="T381" s="7"/>
    </row>
    <row r="382" spans="6:36" x14ac:dyDescent="0.2">
      <c r="F382" s="12" t="s">
        <v>215</v>
      </c>
      <c r="G382" s="12"/>
      <c r="H382" s="12"/>
      <c r="I382" s="12"/>
      <c r="J382" s="12"/>
      <c r="K382" s="12"/>
      <c r="L382" s="12"/>
      <c r="M382" s="12"/>
      <c r="N382" s="12"/>
      <c r="O382" s="12"/>
      <c r="P382" s="12"/>
      <c r="Q382" s="12"/>
      <c r="R382" s="12"/>
      <c r="S382" s="12"/>
      <c r="V382" s="4">
        <v>51</v>
      </c>
      <c r="X382" s="8" t="s">
        <v>216</v>
      </c>
      <c r="Y382" s="8"/>
      <c r="Z382" s="8"/>
      <c r="AA382" s="8"/>
      <c r="AF382" s="11" t="s">
        <v>220</v>
      </c>
      <c r="AG382" s="11"/>
      <c r="AH382" s="11"/>
      <c r="AI382" s="11"/>
      <c r="AJ382" s="11"/>
    </row>
    <row r="383" spans="6:36" ht="11.25" customHeight="1" x14ac:dyDescent="0.2">
      <c r="F383" s="12"/>
      <c r="G383" s="12"/>
      <c r="H383" s="12"/>
      <c r="I383" s="12"/>
      <c r="J383" s="12"/>
      <c r="K383" s="12"/>
      <c r="L383" s="12"/>
      <c r="M383" s="12"/>
      <c r="N383" s="12"/>
      <c r="O383" s="12"/>
      <c r="P383" s="12"/>
      <c r="Q383" s="12"/>
      <c r="R383" s="12"/>
      <c r="S383" s="12"/>
    </row>
    <row r="384" spans="6:36" x14ac:dyDescent="0.2">
      <c r="F384" s="6" t="s">
        <v>218</v>
      </c>
      <c r="G384" s="6"/>
      <c r="H384" s="6"/>
      <c r="I384" s="6"/>
      <c r="J384" s="6"/>
      <c r="L384" s="7" t="s">
        <v>219</v>
      </c>
      <c r="M384" s="7"/>
      <c r="N384" s="7"/>
      <c r="O384" s="7"/>
      <c r="P384" s="7"/>
      <c r="Q384" s="7"/>
      <c r="R384" s="7"/>
      <c r="S384" s="7"/>
      <c r="T384" s="7"/>
    </row>
    <row r="385" spans="2:37" x14ac:dyDescent="0.2">
      <c r="F385" s="12" t="s">
        <v>215</v>
      </c>
      <c r="G385" s="12"/>
      <c r="H385" s="12"/>
      <c r="I385" s="12"/>
      <c r="J385" s="12"/>
      <c r="K385" s="12"/>
      <c r="L385" s="12"/>
      <c r="M385" s="12"/>
      <c r="N385" s="12"/>
      <c r="O385" s="12"/>
      <c r="P385" s="12"/>
      <c r="Q385" s="12"/>
      <c r="R385" s="12"/>
      <c r="S385" s="12"/>
      <c r="V385" s="4">
        <v>51</v>
      </c>
      <c r="X385" s="8" t="s">
        <v>216</v>
      </c>
      <c r="Y385" s="8"/>
      <c r="Z385" s="8"/>
      <c r="AA385" s="8"/>
      <c r="AF385" s="11" t="s">
        <v>221</v>
      </c>
      <c r="AG385" s="11"/>
      <c r="AH385" s="11"/>
      <c r="AI385" s="11"/>
      <c r="AJ385" s="11"/>
    </row>
    <row r="386" spans="2:37" ht="11.25" customHeight="1" x14ac:dyDescent="0.2">
      <c r="F386" s="12"/>
      <c r="G386" s="12"/>
      <c r="H386" s="12"/>
      <c r="I386" s="12"/>
      <c r="J386" s="12"/>
      <c r="K386" s="12"/>
      <c r="L386" s="12"/>
      <c r="M386" s="12"/>
      <c r="N386" s="12"/>
      <c r="O386" s="12"/>
      <c r="P386" s="12"/>
      <c r="Q386" s="12"/>
      <c r="R386" s="12"/>
      <c r="S386" s="12"/>
    </row>
    <row r="387" spans="2:37" x14ac:dyDescent="0.2">
      <c r="F387" s="6" t="s">
        <v>218</v>
      </c>
      <c r="G387" s="6"/>
      <c r="H387" s="6"/>
      <c r="I387" s="6"/>
      <c r="J387" s="6"/>
      <c r="L387" s="7" t="s">
        <v>219</v>
      </c>
      <c r="M387" s="7"/>
      <c r="N387" s="7"/>
      <c r="O387" s="7"/>
      <c r="P387" s="7"/>
      <c r="Q387" s="7"/>
      <c r="R387" s="7"/>
      <c r="S387" s="7"/>
      <c r="T387" s="7"/>
    </row>
    <row r="388" spans="2:37" x14ac:dyDescent="0.2">
      <c r="F388" s="12" t="s">
        <v>215</v>
      </c>
      <c r="G388" s="12"/>
      <c r="H388" s="12"/>
      <c r="I388" s="12"/>
      <c r="J388" s="12"/>
      <c r="K388" s="12"/>
      <c r="L388" s="12"/>
      <c r="M388" s="12"/>
      <c r="N388" s="12"/>
      <c r="O388" s="12"/>
      <c r="P388" s="12"/>
      <c r="Q388" s="12"/>
      <c r="R388" s="12"/>
      <c r="S388" s="12"/>
      <c r="V388" s="4">
        <v>51</v>
      </c>
      <c r="X388" s="8" t="s">
        <v>216</v>
      </c>
      <c r="Y388" s="8"/>
      <c r="Z388" s="8"/>
      <c r="AA388" s="8"/>
      <c r="AF388" s="11" t="s">
        <v>222</v>
      </c>
      <c r="AG388" s="11"/>
      <c r="AH388" s="11"/>
      <c r="AI388" s="11"/>
      <c r="AJ388" s="11"/>
    </row>
    <row r="389" spans="2:37" ht="11.25" customHeight="1" x14ac:dyDescent="0.2">
      <c r="F389" s="12"/>
      <c r="G389" s="12"/>
      <c r="H389" s="12"/>
      <c r="I389" s="12"/>
      <c r="J389" s="12"/>
      <c r="K389" s="12"/>
      <c r="L389" s="12"/>
      <c r="M389" s="12"/>
      <c r="N389" s="12"/>
      <c r="O389" s="12"/>
      <c r="P389" s="12"/>
      <c r="Q389" s="12"/>
      <c r="R389" s="12"/>
      <c r="S389" s="12"/>
    </row>
    <row r="390" spans="2:37" x14ac:dyDescent="0.2">
      <c r="F390" s="6" t="s">
        <v>218</v>
      </c>
      <c r="G390" s="6"/>
      <c r="H390" s="6"/>
      <c r="I390" s="6"/>
      <c r="J390" s="6"/>
      <c r="L390" s="7" t="s">
        <v>219</v>
      </c>
      <c r="M390" s="7"/>
      <c r="N390" s="7"/>
      <c r="O390" s="7"/>
      <c r="P390" s="7"/>
      <c r="Q390" s="7"/>
      <c r="R390" s="7"/>
      <c r="S390" s="7"/>
      <c r="T390" s="7"/>
    </row>
    <row r="391" spans="2:37" x14ac:dyDescent="0.2">
      <c r="F391" s="12" t="s">
        <v>215</v>
      </c>
      <c r="G391" s="12"/>
      <c r="H391" s="12"/>
      <c r="I391" s="12"/>
      <c r="J391" s="12"/>
      <c r="K391" s="12"/>
      <c r="L391" s="12"/>
      <c r="M391" s="12"/>
      <c r="N391" s="12"/>
      <c r="O391" s="12"/>
      <c r="P391" s="12"/>
      <c r="Q391" s="12"/>
      <c r="R391" s="12"/>
      <c r="S391" s="12"/>
      <c r="V391" s="4">
        <v>51</v>
      </c>
      <c r="X391" s="8" t="s">
        <v>216</v>
      </c>
      <c r="Y391" s="8"/>
      <c r="Z391" s="8"/>
      <c r="AA391" s="8"/>
      <c r="AF391" s="11" t="s">
        <v>223</v>
      </c>
      <c r="AG391" s="11"/>
      <c r="AH391" s="11"/>
      <c r="AI391" s="11"/>
      <c r="AJ391" s="11"/>
    </row>
    <row r="392" spans="2:37" ht="11.25" customHeight="1" x14ac:dyDescent="0.2">
      <c r="F392" s="12"/>
      <c r="G392" s="12"/>
      <c r="H392" s="12"/>
      <c r="I392" s="12"/>
      <c r="J392" s="12"/>
      <c r="K392" s="12"/>
      <c r="L392" s="12"/>
      <c r="M392" s="12"/>
      <c r="N392" s="12"/>
      <c r="O392" s="12"/>
      <c r="P392" s="12"/>
      <c r="Q392" s="12"/>
      <c r="R392" s="12"/>
      <c r="S392" s="12"/>
    </row>
    <row r="393" spans="2:37" x14ac:dyDescent="0.2">
      <c r="F393" s="6" t="s">
        <v>218</v>
      </c>
      <c r="G393" s="6"/>
      <c r="H393" s="6"/>
      <c r="I393" s="6"/>
      <c r="J393" s="6"/>
      <c r="L393" s="7" t="s">
        <v>219</v>
      </c>
      <c r="M393" s="7"/>
      <c r="N393" s="7"/>
      <c r="O393" s="7"/>
      <c r="P393" s="7"/>
      <c r="Q393" s="7"/>
      <c r="R393" s="7"/>
      <c r="S393" s="7"/>
      <c r="T393" s="7"/>
    </row>
    <row r="394" spans="2:37" x14ac:dyDescent="0.2">
      <c r="F394" s="12" t="s">
        <v>215</v>
      </c>
      <c r="G394" s="12"/>
      <c r="H394" s="12"/>
      <c r="I394" s="12"/>
      <c r="J394" s="12"/>
      <c r="K394" s="12"/>
      <c r="L394" s="12"/>
      <c r="M394" s="12"/>
      <c r="N394" s="12"/>
      <c r="O394" s="12"/>
      <c r="P394" s="12"/>
      <c r="Q394" s="12"/>
      <c r="R394" s="12"/>
      <c r="S394" s="12"/>
      <c r="V394" s="4">
        <v>51</v>
      </c>
      <c r="X394" s="8" t="s">
        <v>216</v>
      </c>
      <c r="Y394" s="8"/>
      <c r="Z394" s="8"/>
      <c r="AA394" s="8"/>
      <c r="AF394" s="11" t="s">
        <v>224</v>
      </c>
      <c r="AG394" s="11"/>
      <c r="AH394" s="11"/>
      <c r="AI394" s="11"/>
      <c r="AJ394" s="11"/>
    </row>
    <row r="395" spans="2:37" ht="11.25" customHeight="1" x14ac:dyDescent="0.2">
      <c r="F395" s="12"/>
      <c r="G395" s="12"/>
      <c r="H395" s="12"/>
      <c r="I395" s="12"/>
      <c r="J395" s="12"/>
      <c r="K395" s="12"/>
      <c r="L395" s="12"/>
      <c r="M395" s="12"/>
      <c r="N395" s="12"/>
      <c r="O395" s="12"/>
      <c r="P395" s="12"/>
      <c r="Q395" s="12"/>
      <c r="R395" s="12"/>
      <c r="S395" s="12"/>
    </row>
    <row r="396" spans="2:37" x14ac:dyDescent="0.2">
      <c r="F396" s="6" t="s">
        <v>218</v>
      </c>
      <c r="G396" s="6"/>
      <c r="H396" s="6"/>
      <c r="I396" s="6"/>
      <c r="J396" s="6"/>
      <c r="L396" s="7" t="s">
        <v>219</v>
      </c>
      <c r="M396" s="7"/>
      <c r="N396" s="7"/>
      <c r="O396" s="7"/>
      <c r="P396" s="7"/>
      <c r="Q396" s="7"/>
      <c r="R396" s="7"/>
      <c r="S396" s="7"/>
      <c r="T396" s="7"/>
    </row>
    <row r="397" spans="2:37" x14ac:dyDescent="0.2">
      <c r="F397" s="12" t="s">
        <v>215</v>
      </c>
      <c r="G397" s="12"/>
      <c r="H397" s="12"/>
      <c r="I397" s="12"/>
      <c r="J397" s="12"/>
      <c r="K397" s="12"/>
      <c r="L397" s="12"/>
      <c r="M397" s="12"/>
      <c r="N397" s="12"/>
      <c r="O397" s="12"/>
      <c r="P397" s="12"/>
      <c r="Q397" s="12"/>
      <c r="R397" s="12"/>
      <c r="S397" s="12"/>
      <c r="V397" s="4">
        <v>51</v>
      </c>
      <c r="X397" s="8" t="s">
        <v>216</v>
      </c>
      <c r="Y397" s="8"/>
      <c r="Z397" s="8"/>
      <c r="AA397" s="8"/>
      <c r="AF397" s="11" t="s">
        <v>225</v>
      </c>
      <c r="AG397" s="11"/>
      <c r="AH397" s="11"/>
      <c r="AI397" s="11"/>
      <c r="AJ397" s="11"/>
    </row>
    <row r="398" spans="2:37" ht="11.25" customHeight="1" x14ac:dyDescent="0.2">
      <c r="F398" s="12"/>
      <c r="G398" s="12"/>
      <c r="H398" s="12"/>
      <c r="I398" s="12"/>
      <c r="J398" s="12"/>
      <c r="K398" s="12"/>
      <c r="L398" s="12"/>
      <c r="M398" s="12"/>
      <c r="N398" s="12"/>
      <c r="O398" s="12"/>
      <c r="P398" s="12"/>
      <c r="Q398" s="12"/>
      <c r="R398" s="12"/>
      <c r="S398" s="12"/>
    </row>
    <row r="399" spans="2:37" x14ac:dyDescent="0.2">
      <c r="F399" s="6" t="s">
        <v>218</v>
      </c>
      <c r="G399" s="6"/>
      <c r="H399" s="6"/>
      <c r="I399" s="6"/>
      <c r="J399" s="6"/>
      <c r="L399" s="7" t="s">
        <v>219</v>
      </c>
      <c r="M399" s="7"/>
      <c r="N399" s="7"/>
      <c r="O399" s="7"/>
      <c r="P399" s="7"/>
      <c r="Q399" s="7"/>
      <c r="R399" s="7"/>
      <c r="S399" s="7"/>
      <c r="T399" s="7"/>
    </row>
    <row r="400" spans="2:37" ht="14.25" customHeight="1" x14ac:dyDescent="0.2">
      <c r="B400" s="13" t="s">
        <v>12</v>
      </c>
      <c r="C400" s="13"/>
      <c r="D400" s="13"/>
      <c r="J400" s="14" t="s">
        <v>13</v>
      </c>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row>
    <row r="401" spans="2:37" ht="6" customHeight="1" x14ac:dyDescent="0.2"/>
    <row r="402" spans="2:37" x14ac:dyDescent="0.2">
      <c r="C402" s="9" t="s">
        <v>14</v>
      </c>
      <c r="D402" s="9"/>
      <c r="E402" s="9"/>
      <c r="F402" s="9"/>
      <c r="G402" s="9"/>
      <c r="H402" s="9"/>
      <c r="J402" s="15" t="s">
        <v>198</v>
      </c>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row>
    <row r="403" spans="2:37" ht="6.75" customHeight="1" x14ac:dyDescent="0.2">
      <c r="B403" s="16" t="s">
        <v>16</v>
      </c>
      <c r="C403" s="16"/>
      <c r="D403" s="16"/>
      <c r="E403" s="16"/>
      <c r="AD403" s="16" t="s">
        <v>17</v>
      </c>
      <c r="AE403" s="16"/>
      <c r="AF403" s="16"/>
      <c r="AG403" s="16"/>
      <c r="AH403" s="16"/>
      <c r="AI403" s="16"/>
      <c r="AJ403" s="16"/>
    </row>
    <row r="404" spans="2:37" ht="6" customHeight="1" x14ac:dyDescent="0.2">
      <c r="B404" s="16"/>
      <c r="C404" s="16"/>
      <c r="D404" s="16"/>
      <c r="E404" s="16"/>
      <c r="H404" s="17" t="s">
        <v>18</v>
      </c>
      <c r="I404" s="17"/>
      <c r="J404" s="17"/>
      <c r="K404" s="17"/>
      <c r="L404" s="17"/>
      <c r="M404" s="17"/>
      <c r="N404" s="17"/>
      <c r="O404" s="17"/>
      <c r="P404" s="17"/>
      <c r="Q404" s="17"/>
      <c r="R404" s="17"/>
      <c r="U404" s="17" t="s">
        <v>19</v>
      </c>
      <c r="V404" s="17"/>
      <c r="W404" s="17"/>
      <c r="X404" s="17"/>
      <c r="Y404" s="17"/>
      <c r="Z404" s="17"/>
      <c r="AD404" s="16"/>
      <c r="AE404" s="16"/>
      <c r="AF404" s="16"/>
      <c r="AG404" s="16"/>
      <c r="AH404" s="16"/>
      <c r="AI404" s="16"/>
      <c r="AJ404" s="16"/>
    </row>
    <row r="405" spans="2:37" ht="7.5" customHeight="1" x14ac:dyDescent="0.2">
      <c r="B405" s="16"/>
      <c r="C405" s="16"/>
      <c r="D405" s="16"/>
      <c r="E405" s="16"/>
      <c r="H405" s="17"/>
      <c r="I405" s="17"/>
      <c r="J405" s="17"/>
      <c r="K405" s="17"/>
      <c r="L405" s="17"/>
      <c r="M405" s="17"/>
      <c r="N405" s="17"/>
      <c r="O405" s="17"/>
      <c r="P405" s="17"/>
      <c r="Q405" s="17"/>
      <c r="R405" s="17"/>
      <c r="U405" s="17"/>
      <c r="V405" s="17"/>
      <c r="W405" s="17"/>
      <c r="X405" s="17"/>
      <c r="Y405" s="17"/>
      <c r="Z405" s="17"/>
      <c r="AD405" s="16"/>
      <c r="AE405" s="16"/>
      <c r="AF405" s="16"/>
      <c r="AG405" s="16"/>
      <c r="AH405" s="16"/>
      <c r="AI405" s="16"/>
      <c r="AJ405" s="16"/>
    </row>
    <row r="406" spans="2:37" ht="6.75" customHeight="1" x14ac:dyDescent="0.2">
      <c r="B406" s="16"/>
      <c r="C406" s="16"/>
      <c r="D406" s="16"/>
      <c r="E406" s="16"/>
      <c r="AD406" s="16"/>
      <c r="AE406" s="16"/>
      <c r="AF406" s="16"/>
      <c r="AG406" s="16"/>
      <c r="AH406" s="16"/>
      <c r="AI406" s="16"/>
      <c r="AJ406" s="16"/>
    </row>
    <row r="407" spans="2:37" x14ac:dyDescent="0.2">
      <c r="F407" s="12" t="s">
        <v>215</v>
      </c>
      <c r="G407" s="12"/>
      <c r="H407" s="12"/>
      <c r="I407" s="12"/>
      <c r="J407" s="12"/>
      <c r="K407" s="12"/>
      <c r="L407" s="12"/>
      <c r="M407" s="12"/>
      <c r="N407" s="12"/>
      <c r="O407" s="12"/>
      <c r="P407" s="12"/>
      <c r="Q407" s="12"/>
      <c r="R407" s="12"/>
      <c r="S407" s="12"/>
      <c r="V407" s="4">
        <v>51</v>
      </c>
      <c r="X407" s="8" t="s">
        <v>216</v>
      </c>
      <c r="Y407" s="8"/>
      <c r="Z407" s="8"/>
      <c r="AA407" s="8"/>
      <c r="AF407" s="11" t="s">
        <v>226</v>
      </c>
      <c r="AG407" s="11"/>
      <c r="AH407" s="11"/>
      <c r="AI407" s="11"/>
      <c r="AJ407" s="11"/>
    </row>
    <row r="408" spans="2:37" ht="11.25" customHeight="1" x14ac:dyDescent="0.2">
      <c r="F408" s="12"/>
      <c r="G408" s="12"/>
      <c r="H408" s="12"/>
      <c r="I408" s="12"/>
      <c r="J408" s="12"/>
      <c r="K408" s="12"/>
      <c r="L408" s="12"/>
      <c r="M408" s="12"/>
      <c r="N408" s="12"/>
      <c r="O408" s="12"/>
      <c r="P408" s="12"/>
      <c r="Q408" s="12"/>
      <c r="R408" s="12"/>
      <c r="S408" s="12"/>
    </row>
    <row r="409" spans="2:37" x14ac:dyDescent="0.2">
      <c r="F409" s="6" t="s">
        <v>218</v>
      </c>
      <c r="G409" s="6"/>
      <c r="H409" s="6"/>
      <c r="I409" s="6"/>
      <c r="J409" s="6"/>
      <c r="L409" s="7" t="s">
        <v>219</v>
      </c>
      <c r="M409" s="7"/>
      <c r="N409" s="7"/>
      <c r="O409" s="7"/>
      <c r="P409" s="7"/>
      <c r="Q409" s="7"/>
      <c r="R409" s="7"/>
      <c r="S409" s="7"/>
      <c r="T409" s="7"/>
    </row>
    <row r="410" spans="2:37" x14ac:dyDescent="0.2">
      <c r="F410" s="12" t="s">
        <v>215</v>
      </c>
      <c r="G410" s="12"/>
      <c r="H410" s="12"/>
      <c r="I410" s="12"/>
      <c r="J410" s="12"/>
      <c r="K410" s="12"/>
      <c r="L410" s="12"/>
      <c r="M410" s="12"/>
      <c r="N410" s="12"/>
      <c r="O410" s="12"/>
      <c r="P410" s="12"/>
      <c r="Q410" s="12"/>
      <c r="R410" s="12"/>
      <c r="S410" s="12"/>
      <c r="V410" s="4">
        <v>51</v>
      </c>
      <c r="X410" s="8" t="s">
        <v>216</v>
      </c>
      <c r="Y410" s="8"/>
      <c r="Z410" s="8"/>
      <c r="AA410" s="8"/>
      <c r="AF410" s="11" t="s">
        <v>227</v>
      </c>
      <c r="AG410" s="11"/>
      <c r="AH410" s="11"/>
      <c r="AI410" s="11"/>
      <c r="AJ410" s="11"/>
    </row>
    <row r="411" spans="2:37" ht="11.25" customHeight="1" x14ac:dyDescent="0.2">
      <c r="F411" s="12"/>
      <c r="G411" s="12"/>
      <c r="H411" s="12"/>
      <c r="I411" s="12"/>
      <c r="J411" s="12"/>
      <c r="K411" s="12"/>
      <c r="L411" s="12"/>
      <c r="M411" s="12"/>
      <c r="N411" s="12"/>
      <c r="O411" s="12"/>
      <c r="P411" s="12"/>
      <c r="Q411" s="12"/>
      <c r="R411" s="12"/>
      <c r="S411" s="12"/>
    </row>
    <row r="412" spans="2:37" x14ac:dyDescent="0.2">
      <c r="F412" s="6" t="s">
        <v>218</v>
      </c>
      <c r="G412" s="6"/>
      <c r="H412" s="6"/>
      <c r="I412" s="6"/>
      <c r="J412" s="6"/>
      <c r="L412" s="7" t="s">
        <v>219</v>
      </c>
      <c r="M412" s="7"/>
      <c r="N412" s="7"/>
      <c r="O412" s="7"/>
      <c r="P412" s="7"/>
      <c r="Q412" s="7"/>
      <c r="R412" s="7"/>
      <c r="S412" s="7"/>
      <c r="T412" s="7"/>
    </row>
    <row r="413" spans="2:37" x14ac:dyDescent="0.2">
      <c r="F413" s="12" t="s">
        <v>215</v>
      </c>
      <c r="G413" s="12"/>
      <c r="H413" s="12"/>
      <c r="I413" s="12"/>
      <c r="J413" s="12"/>
      <c r="K413" s="12"/>
      <c r="L413" s="12"/>
      <c r="M413" s="12"/>
      <c r="N413" s="12"/>
      <c r="O413" s="12"/>
      <c r="P413" s="12"/>
      <c r="Q413" s="12"/>
      <c r="R413" s="12"/>
      <c r="S413" s="12"/>
      <c r="V413" s="4">
        <v>51</v>
      </c>
      <c r="X413" s="8" t="s">
        <v>216</v>
      </c>
      <c r="Y413" s="8"/>
      <c r="Z413" s="8"/>
      <c r="AA413" s="8"/>
      <c r="AF413" s="11" t="s">
        <v>228</v>
      </c>
      <c r="AG413" s="11"/>
      <c r="AH413" s="11"/>
      <c r="AI413" s="11"/>
      <c r="AJ413" s="11"/>
    </row>
    <row r="414" spans="2:37" ht="11.25" customHeight="1" x14ac:dyDescent="0.2">
      <c r="F414" s="12"/>
      <c r="G414" s="12"/>
      <c r="H414" s="12"/>
      <c r="I414" s="12"/>
      <c r="J414" s="12"/>
      <c r="K414" s="12"/>
      <c r="L414" s="12"/>
      <c r="M414" s="12"/>
      <c r="N414" s="12"/>
      <c r="O414" s="12"/>
      <c r="P414" s="12"/>
      <c r="Q414" s="12"/>
      <c r="R414" s="12"/>
      <c r="S414" s="12"/>
    </row>
    <row r="415" spans="2:37" x14ac:dyDescent="0.2">
      <c r="F415" s="6" t="s">
        <v>218</v>
      </c>
      <c r="G415" s="6"/>
      <c r="H415" s="6"/>
      <c r="I415" s="6"/>
      <c r="J415" s="6"/>
      <c r="L415" s="7" t="s">
        <v>219</v>
      </c>
      <c r="M415" s="7"/>
      <c r="N415" s="7"/>
      <c r="O415" s="7"/>
      <c r="P415" s="7"/>
      <c r="Q415" s="7"/>
      <c r="R415" s="7"/>
      <c r="S415" s="7"/>
      <c r="T415" s="7"/>
    </row>
    <row r="416" spans="2:37" x14ac:dyDescent="0.2">
      <c r="F416" s="12" t="s">
        <v>215</v>
      </c>
      <c r="G416" s="12"/>
      <c r="H416" s="12"/>
      <c r="I416" s="12"/>
      <c r="J416" s="12"/>
      <c r="K416" s="12"/>
      <c r="L416" s="12"/>
      <c r="M416" s="12"/>
      <c r="N416" s="12"/>
      <c r="O416" s="12"/>
      <c r="P416" s="12"/>
      <c r="Q416" s="12"/>
      <c r="R416" s="12"/>
      <c r="S416" s="12"/>
      <c r="V416" s="4">
        <v>51</v>
      </c>
      <c r="X416" s="8" t="s">
        <v>216</v>
      </c>
      <c r="Y416" s="8"/>
      <c r="Z416" s="8"/>
      <c r="AA416" s="8"/>
      <c r="AF416" s="11" t="s">
        <v>229</v>
      </c>
      <c r="AG416" s="11"/>
      <c r="AH416" s="11"/>
      <c r="AI416" s="11"/>
      <c r="AJ416" s="11"/>
    </row>
    <row r="417" spans="4:37" ht="11.25" customHeight="1" x14ac:dyDescent="0.2">
      <c r="F417" s="12"/>
      <c r="G417" s="12"/>
      <c r="H417" s="12"/>
      <c r="I417" s="12"/>
      <c r="J417" s="12"/>
      <c r="K417" s="12"/>
      <c r="L417" s="12"/>
      <c r="M417" s="12"/>
      <c r="N417" s="12"/>
      <c r="O417" s="12"/>
      <c r="P417" s="12"/>
      <c r="Q417" s="12"/>
      <c r="R417" s="12"/>
      <c r="S417" s="12"/>
    </row>
    <row r="418" spans="4:37" x14ac:dyDescent="0.2">
      <c r="F418" s="6" t="s">
        <v>218</v>
      </c>
      <c r="G418" s="6"/>
      <c r="H418" s="6"/>
      <c r="I418" s="6"/>
      <c r="J418" s="6"/>
      <c r="L418" s="7" t="s">
        <v>219</v>
      </c>
      <c r="M418" s="7"/>
      <c r="N418" s="7"/>
      <c r="O418" s="7"/>
      <c r="P418" s="7"/>
      <c r="Q418" s="7"/>
      <c r="R418" s="7"/>
      <c r="S418" s="7"/>
      <c r="T418" s="7"/>
    </row>
    <row r="419" spans="4:37" x14ac:dyDescent="0.2">
      <c r="F419" s="12" t="s">
        <v>215</v>
      </c>
      <c r="G419" s="12"/>
      <c r="H419" s="12"/>
      <c r="I419" s="12"/>
      <c r="J419" s="12"/>
      <c r="K419" s="12"/>
      <c r="L419" s="12"/>
      <c r="M419" s="12"/>
      <c r="N419" s="12"/>
      <c r="O419" s="12"/>
      <c r="P419" s="12"/>
      <c r="Q419" s="12"/>
      <c r="R419" s="12"/>
      <c r="S419" s="12"/>
      <c r="V419" s="4">
        <v>51</v>
      </c>
      <c r="X419" s="8" t="s">
        <v>216</v>
      </c>
      <c r="Y419" s="8"/>
      <c r="Z419" s="8"/>
      <c r="AA419" s="8"/>
      <c r="AF419" s="11" t="s">
        <v>230</v>
      </c>
      <c r="AG419" s="11"/>
      <c r="AH419" s="11"/>
      <c r="AI419" s="11"/>
      <c r="AJ419" s="11"/>
    </row>
    <row r="420" spans="4:37" ht="11.25" customHeight="1" x14ac:dyDescent="0.2">
      <c r="F420" s="12"/>
      <c r="G420" s="12"/>
      <c r="H420" s="12"/>
      <c r="I420" s="12"/>
      <c r="J420" s="12"/>
      <c r="K420" s="12"/>
      <c r="L420" s="12"/>
      <c r="M420" s="12"/>
      <c r="N420" s="12"/>
      <c r="O420" s="12"/>
      <c r="P420" s="12"/>
      <c r="Q420" s="12"/>
      <c r="R420" s="12"/>
      <c r="S420" s="12"/>
    </row>
    <row r="421" spans="4:37" x14ac:dyDescent="0.2">
      <c r="F421" s="6" t="s">
        <v>218</v>
      </c>
      <c r="G421" s="6"/>
      <c r="H421" s="6"/>
      <c r="I421" s="6"/>
      <c r="J421" s="6"/>
      <c r="L421" s="7" t="s">
        <v>219</v>
      </c>
      <c r="M421" s="7"/>
      <c r="N421" s="7"/>
      <c r="O421" s="7"/>
      <c r="P421" s="7"/>
      <c r="Q421" s="7"/>
      <c r="R421" s="7"/>
      <c r="S421" s="7"/>
      <c r="T421" s="7"/>
    </row>
    <row r="422" spans="4:37" x14ac:dyDescent="0.2">
      <c r="F422" s="12" t="s">
        <v>215</v>
      </c>
      <c r="G422" s="12"/>
      <c r="H422" s="12"/>
      <c r="I422" s="12"/>
      <c r="J422" s="12"/>
      <c r="K422" s="12"/>
      <c r="L422" s="12"/>
      <c r="M422" s="12"/>
      <c r="N422" s="12"/>
      <c r="O422" s="12"/>
      <c r="P422" s="12"/>
      <c r="Q422" s="12"/>
      <c r="R422" s="12"/>
      <c r="S422" s="12"/>
      <c r="V422" s="4">
        <v>51</v>
      </c>
      <c r="X422" s="8" t="s">
        <v>216</v>
      </c>
      <c r="Y422" s="8"/>
      <c r="Z422" s="8"/>
      <c r="AA422" s="8"/>
      <c r="AF422" s="11" t="s">
        <v>231</v>
      </c>
      <c r="AG422" s="11"/>
      <c r="AH422" s="11"/>
      <c r="AI422" s="11"/>
      <c r="AJ422" s="11"/>
    </row>
    <row r="423" spans="4:37" ht="11.25" customHeight="1" x14ac:dyDescent="0.2">
      <c r="F423" s="12"/>
      <c r="G423" s="12"/>
      <c r="H423" s="12"/>
      <c r="I423" s="12"/>
      <c r="J423" s="12"/>
      <c r="K423" s="12"/>
      <c r="L423" s="12"/>
      <c r="M423" s="12"/>
      <c r="N423" s="12"/>
      <c r="O423" s="12"/>
      <c r="P423" s="12"/>
      <c r="Q423" s="12"/>
      <c r="R423" s="12"/>
      <c r="S423" s="12"/>
    </row>
    <row r="424" spans="4:37" x14ac:dyDescent="0.2">
      <c r="F424" s="6" t="s">
        <v>218</v>
      </c>
      <c r="G424" s="6"/>
      <c r="H424" s="6"/>
      <c r="I424" s="6"/>
      <c r="J424" s="6"/>
      <c r="L424" s="7" t="s">
        <v>219</v>
      </c>
      <c r="M424" s="7"/>
      <c r="N424" s="7"/>
      <c r="O424" s="7"/>
      <c r="P424" s="7"/>
      <c r="Q424" s="7"/>
      <c r="R424" s="7"/>
      <c r="S424" s="7"/>
      <c r="T424" s="7"/>
    </row>
    <row r="425" spans="4:37" x14ac:dyDescent="0.2">
      <c r="F425" s="12" t="s">
        <v>232</v>
      </c>
      <c r="G425" s="12"/>
      <c r="H425" s="12"/>
      <c r="I425" s="12"/>
      <c r="J425" s="12"/>
      <c r="K425" s="12"/>
      <c r="L425" s="12"/>
      <c r="M425" s="12"/>
      <c r="N425" s="12"/>
      <c r="O425" s="12"/>
      <c r="P425" s="12"/>
      <c r="Q425" s="12"/>
      <c r="R425" s="12"/>
      <c r="S425" s="12"/>
      <c r="V425" s="4">
        <v>456</v>
      </c>
      <c r="X425" s="18" t="s">
        <v>233</v>
      </c>
      <c r="Y425" s="18"/>
      <c r="Z425" s="18"/>
      <c r="AA425" s="18"/>
      <c r="AF425" s="11" t="s">
        <v>234</v>
      </c>
      <c r="AG425" s="11"/>
      <c r="AH425" s="11"/>
      <c r="AI425" s="11"/>
      <c r="AJ425" s="11"/>
    </row>
    <row r="426" spans="4:37" ht="11.25" customHeight="1" x14ac:dyDescent="0.2">
      <c r="F426" s="12"/>
      <c r="G426" s="12"/>
      <c r="H426" s="12"/>
      <c r="I426" s="12"/>
      <c r="J426" s="12"/>
      <c r="K426" s="12"/>
      <c r="L426" s="12"/>
      <c r="M426" s="12"/>
      <c r="N426" s="12"/>
      <c r="O426" s="12"/>
      <c r="P426" s="12"/>
      <c r="Q426" s="12"/>
      <c r="R426" s="12"/>
      <c r="S426" s="12"/>
      <c r="X426" s="18"/>
      <c r="Y426" s="18"/>
      <c r="Z426" s="18"/>
      <c r="AA426" s="18"/>
    </row>
    <row r="427" spans="4:37" x14ac:dyDescent="0.2">
      <c r="F427" s="6" t="s">
        <v>235</v>
      </c>
      <c r="G427" s="6"/>
      <c r="H427" s="6"/>
      <c r="I427" s="6"/>
      <c r="J427" s="6"/>
      <c r="L427" s="7" t="s">
        <v>236</v>
      </c>
      <c r="M427" s="7"/>
      <c r="N427" s="7"/>
      <c r="O427" s="7"/>
      <c r="P427" s="7"/>
      <c r="Q427" s="7"/>
      <c r="R427" s="7"/>
      <c r="S427" s="7"/>
      <c r="T427" s="7"/>
    </row>
    <row r="428" spans="4:37" ht="11.25" customHeight="1" x14ac:dyDescent="0.2"/>
    <row r="429" spans="4:37" x14ac:dyDescent="0.2">
      <c r="D429" s="9" t="s">
        <v>30</v>
      </c>
      <c r="E429" s="9"/>
      <c r="F429" s="9"/>
      <c r="G429" s="9"/>
      <c r="H429" s="9"/>
      <c r="I429" s="9"/>
      <c r="J429" s="9"/>
      <c r="K429" s="9"/>
      <c r="L429" s="9"/>
      <c r="M429" s="9"/>
      <c r="N429" s="9"/>
      <c r="AC429" s="10">
        <v>156028.51999999999</v>
      </c>
      <c r="AD429" s="10"/>
      <c r="AE429" s="10"/>
      <c r="AF429" s="10"/>
      <c r="AG429" s="10"/>
      <c r="AH429" s="10"/>
      <c r="AI429" s="10"/>
      <c r="AJ429" s="10"/>
      <c r="AK429" s="10"/>
    </row>
    <row r="430" spans="4:37" ht="21" customHeight="1" x14ac:dyDescent="0.2"/>
    <row r="431" spans="4:37" ht="30" customHeight="1" x14ac:dyDescent="0.2"/>
    <row r="432" spans="4:37" ht="6" customHeight="1" x14ac:dyDescent="0.2"/>
    <row r="433" spans="2:37" x14ac:dyDescent="0.2">
      <c r="C433" s="9" t="s">
        <v>14</v>
      </c>
      <c r="D433" s="9"/>
      <c r="E433" s="9"/>
      <c r="F433" s="9"/>
      <c r="G433" s="9"/>
      <c r="H433" s="9"/>
      <c r="J433" s="15" t="s">
        <v>237</v>
      </c>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row>
    <row r="434" spans="2:37" ht="6.75" customHeight="1" x14ac:dyDescent="0.2">
      <c r="B434" s="16" t="s">
        <v>16</v>
      </c>
      <c r="C434" s="16"/>
      <c r="D434" s="16"/>
      <c r="E434" s="16"/>
      <c r="AD434" s="16" t="s">
        <v>17</v>
      </c>
      <c r="AE434" s="16"/>
      <c r="AF434" s="16"/>
      <c r="AG434" s="16"/>
      <c r="AH434" s="16"/>
      <c r="AI434" s="16"/>
      <c r="AJ434" s="16"/>
    </row>
    <row r="435" spans="2:37" ht="6" customHeight="1" x14ac:dyDescent="0.2">
      <c r="B435" s="16"/>
      <c r="C435" s="16"/>
      <c r="D435" s="16"/>
      <c r="E435" s="16"/>
      <c r="H435" s="17" t="s">
        <v>18</v>
      </c>
      <c r="I435" s="17"/>
      <c r="J435" s="17"/>
      <c r="K435" s="17"/>
      <c r="L435" s="17"/>
      <c r="M435" s="17"/>
      <c r="N435" s="17"/>
      <c r="O435" s="17"/>
      <c r="P435" s="17"/>
      <c r="Q435" s="17"/>
      <c r="R435" s="17"/>
      <c r="U435" s="17" t="s">
        <v>19</v>
      </c>
      <c r="V435" s="17"/>
      <c r="W435" s="17"/>
      <c r="X435" s="17"/>
      <c r="Y435" s="17"/>
      <c r="Z435" s="17"/>
      <c r="AD435" s="16"/>
      <c r="AE435" s="16"/>
      <c r="AF435" s="16"/>
      <c r="AG435" s="16"/>
      <c r="AH435" s="16"/>
      <c r="AI435" s="16"/>
      <c r="AJ435" s="16"/>
    </row>
    <row r="436" spans="2:37" ht="7.5" customHeight="1" x14ac:dyDescent="0.2">
      <c r="B436" s="16"/>
      <c r="C436" s="16"/>
      <c r="D436" s="16"/>
      <c r="E436" s="16"/>
      <c r="H436" s="17"/>
      <c r="I436" s="17"/>
      <c r="J436" s="17"/>
      <c r="K436" s="17"/>
      <c r="L436" s="17"/>
      <c r="M436" s="17"/>
      <c r="N436" s="17"/>
      <c r="O436" s="17"/>
      <c r="P436" s="17"/>
      <c r="Q436" s="17"/>
      <c r="R436" s="17"/>
      <c r="U436" s="17"/>
      <c r="V436" s="17"/>
      <c r="W436" s="17"/>
      <c r="X436" s="17"/>
      <c r="Y436" s="17"/>
      <c r="Z436" s="17"/>
      <c r="AD436" s="16"/>
      <c r="AE436" s="16"/>
      <c r="AF436" s="16"/>
      <c r="AG436" s="16"/>
      <c r="AH436" s="16"/>
      <c r="AI436" s="16"/>
      <c r="AJ436" s="16"/>
    </row>
    <row r="437" spans="2:37" ht="6.75" customHeight="1" x14ac:dyDescent="0.2">
      <c r="B437" s="16"/>
      <c r="C437" s="16"/>
      <c r="D437" s="16"/>
      <c r="E437" s="16"/>
      <c r="AD437" s="16"/>
      <c r="AE437" s="16"/>
      <c r="AF437" s="16"/>
      <c r="AG437" s="16"/>
      <c r="AH437" s="16"/>
      <c r="AI437" s="16"/>
      <c r="AJ437" s="16"/>
    </row>
    <row r="438" spans="2:37" x14ac:dyDescent="0.2">
      <c r="F438" s="12" t="s">
        <v>238</v>
      </c>
      <c r="G438" s="12"/>
      <c r="H438" s="12"/>
      <c r="I438" s="12"/>
      <c r="J438" s="12"/>
      <c r="K438" s="12"/>
      <c r="L438" s="12"/>
      <c r="M438" s="12"/>
      <c r="N438" s="12"/>
      <c r="O438" s="12"/>
      <c r="P438" s="12"/>
      <c r="Q438" s="12"/>
      <c r="R438" s="12"/>
      <c r="S438" s="12"/>
      <c r="V438" s="4">
        <v>111</v>
      </c>
      <c r="X438" s="8" t="s">
        <v>239</v>
      </c>
      <c r="Y438" s="8"/>
      <c r="Z438" s="8"/>
      <c r="AA438" s="8"/>
      <c r="AF438" s="11" t="s">
        <v>240</v>
      </c>
      <c r="AG438" s="11"/>
      <c r="AH438" s="11"/>
      <c r="AI438" s="11"/>
      <c r="AJ438" s="11"/>
    </row>
    <row r="439" spans="2:37" ht="11.25" customHeight="1" x14ac:dyDescent="0.2">
      <c r="F439" s="12"/>
      <c r="G439" s="12"/>
      <c r="H439" s="12"/>
      <c r="I439" s="12"/>
      <c r="J439" s="12"/>
      <c r="K439" s="12"/>
      <c r="L439" s="12"/>
      <c r="M439" s="12"/>
      <c r="N439" s="12"/>
      <c r="O439" s="12"/>
      <c r="P439" s="12"/>
      <c r="Q439" s="12"/>
      <c r="R439" s="12"/>
      <c r="S439" s="12"/>
    </row>
    <row r="440" spans="2:37" ht="12" customHeight="1" x14ac:dyDescent="0.2">
      <c r="F440" s="12"/>
      <c r="G440" s="12"/>
      <c r="H440" s="12"/>
      <c r="I440" s="12"/>
      <c r="J440" s="12"/>
      <c r="K440" s="12"/>
      <c r="L440" s="12"/>
      <c r="M440" s="12"/>
      <c r="N440" s="12"/>
      <c r="O440" s="12"/>
      <c r="P440" s="12"/>
      <c r="Q440" s="12"/>
      <c r="R440" s="12"/>
      <c r="S440" s="12"/>
    </row>
    <row r="441" spans="2:37" x14ac:dyDescent="0.2">
      <c r="F441" s="6" t="s">
        <v>241</v>
      </c>
      <c r="G441" s="6"/>
      <c r="H441" s="6"/>
      <c r="I441" s="6"/>
      <c r="J441" s="6"/>
      <c r="L441" s="7" t="s">
        <v>242</v>
      </c>
      <c r="M441" s="7"/>
      <c r="N441" s="7"/>
      <c r="O441" s="7"/>
      <c r="P441" s="7"/>
      <c r="Q441" s="7"/>
      <c r="R441" s="7"/>
      <c r="S441" s="7"/>
      <c r="T441" s="7"/>
    </row>
    <row r="442" spans="2:37" x14ac:dyDescent="0.2">
      <c r="V442" s="4">
        <v>111</v>
      </c>
      <c r="X442" s="8" t="s">
        <v>239</v>
      </c>
      <c r="Y442" s="8"/>
      <c r="Z442" s="8"/>
      <c r="AA442" s="8"/>
    </row>
    <row r="443" spans="2:37" ht="14.25" customHeight="1" x14ac:dyDescent="0.2">
      <c r="B443" s="13" t="s">
        <v>12</v>
      </c>
      <c r="C443" s="13"/>
      <c r="D443" s="13"/>
      <c r="J443" s="14" t="s">
        <v>13</v>
      </c>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row>
    <row r="444" spans="2:37" ht="6" customHeight="1" x14ac:dyDescent="0.2"/>
    <row r="445" spans="2:37" x14ac:dyDescent="0.2">
      <c r="C445" s="9" t="s">
        <v>14</v>
      </c>
      <c r="D445" s="9"/>
      <c r="E445" s="9"/>
      <c r="F445" s="9"/>
      <c r="G445" s="9"/>
      <c r="H445" s="9"/>
      <c r="J445" s="15" t="s">
        <v>237</v>
      </c>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row>
    <row r="446" spans="2:37" ht="6.75" customHeight="1" x14ac:dyDescent="0.2">
      <c r="B446" s="16" t="s">
        <v>16</v>
      </c>
      <c r="C446" s="16"/>
      <c r="D446" s="16"/>
      <c r="E446" s="16"/>
      <c r="AD446" s="16" t="s">
        <v>17</v>
      </c>
      <c r="AE446" s="16"/>
      <c r="AF446" s="16"/>
      <c r="AG446" s="16"/>
      <c r="AH446" s="16"/>
      <c r="AI446" s="16"/>
      <c r="AJ446" s="16"/>
    </row>
    <row r="447" spans="2:37" ht="6" customHeight="1" x14ac:dyDescent="0.2">
      <c r="B447" s="16"/>
      <c r="C447" s="16"/>
      <c r="D447" s="16"/>
      <c r="E447" s="16"/>
      <c r="H447" s="17" t="s">
        <v>18</v>
      </c>
      <c r="I447" s="17"/>
      <c r="J447" s="17"/>
      <c r="K447" s="17"/>
      <c r="L447" s="17"/>
      <c r="M447" s="17"/>
      <c r="N447" s="17"/>
      <c r="O447" s="17"/>
      <c r="P447" s="17"/>
      <c r="Q447" s="17"/>
      <c r="R447" s="17"/>
      <c r="U447" s="17" t="s">
        <v>19</v>
      </c>
      <c r="V447" s="17"/>
      <c r="W447" s="17"/>
      <c r="X447" s="17"/>
      <c r="Y447" s="17"/>
      <c r="Z447" s="17"/>
      <c r="AD447" s="16"/>
      <c r="AE447" s="16"/>
      <c r="AF447" s="16"/>
      <c r="AG447" s="16"/>
      <c r="AH447" s="16"/>
      <c r="AI447" s="16"/>
      <c r="AJ447" s="16"/>
    </row>
    <row r="448" spans="2:37" ht="7.5" customHeight="1" x14ac:dyDescent="0.2">
      <c r="B448" s="16"/>
      <c r="C448" s="16"/>
      <c r="D448" s="16"/>
      <c r="E448" s="16"/>
      <c r="H448" s="17"/>
      <c r="I448" s="17"/>
      <c r="J448" s="17"/>
      <c r="K448" s="17"/>
      <c r="L448" s="17"/>
      <c r="M448" s="17"/>
      <c r="N448" s="17"/>
      <c r="O448" s="17"/>
      <c r="P448" s="17"/>
      <c r="Q448" s="17"/>
      <c r="R448" s="17"/>
      <c r="U448" s="17"/>
      <c r="V448" s="17"/>
      <c r="W448" s="17"/>
      <c r="X448" s="17"/>
      <c r="Y448" s="17"/>
      <c r="Z448" s="17"/>
      <c r="AD448" s="16"/>
      <c r="AE448" s="16"/>
      <c r="AF448" s="16"/>
      <c r="AG448" s="16"/>
      <c r="AH448" s="16"/>
      <c r="AI448" s="16"/>
      <c r="AJ448" s="16"/>
    </row>
    <row r="449" spans="2:36" ht="6.75" customHeight="1" x14ac:dyDescent="0.2">
      <c r="B449" s="16"/>
      <c r="C449" s="16"/>
      <c r="D449" s="16"/>
      <c r="E449" s="16"/>
      <c r="AD449" s="16"/>
      <c r="AE449" s="16"/>
      <c r="AF449" s="16"/>
      <c r="AG449" s="16"/>
      <c r="AH449" s="16"/>
      <c r="AI449" s="16"/>
      <c r="AJ449" s="16"/>
    </row>
    <row r="450" spans="2:36" x14ac:dyDescent="0.2">
      <c r="F450" s="6" t="s">
        <v>241</v>
      </c>
      <c r="G450" s="6"/>
      <c r="H450" s="6"/>
      <c r="I450" s="6"/>
      <c r="J450" s="6"/>
      <c r="L450" s="7" t="s">
        <v>242</v>
      </c>
      <c r="M450" s="7"/>
      <c r="N450" s="7"/>
      <c r="O450" s="7"/>
      <c r="P450" s="7"/>
      <c r="Q450" s="7"/>
      <c r="R450" s="7"/>
      <c r="S450" s="7"/>
      <c r="T450" s="7"/>
    </row>
    <row r="451" spans="2:36" x14ac:dyDescent="0.2">
      <c r="V451" s="4">
        <v>111</v>
      </c>
      <c r="X451" s="8" t="s">
        <v>239</v>
      </c>
      <c r="Y451" s="8"/>
      <c r="Z451" s="8"/>
      <c r="AA451" s="8"/>
    </row>
    <row r="452" spans="2:36" ht="11.25" customHeight="1" x14ac:dyDescent="0.2"/>
    <row r="453" spans="2:36" x14ac:dyDescent="0.2">
      <c r="V453" s="4">
        <v>111</v>
      </c>
      <c r="X453" s="8" t="s">
        <v>239</v>
      </c>
      <c r="Y453" s="8"/>
      <c r="Z453" s="8"/>
      <c r="AA453" s="8"/>
    </row>
    <row r="454" spans="2:36" ht="11.25" customHeight="1" x14ac:dyDescent="0.2"/>
    <row r="455" spans="2:36" x14ac:dyDescent="0.2">
      <c r="F455" s="12" t="s">
        <v>243</v>
      </c>
      <c r="G455" s="12"/>
      <c r="H455" s="12"/>
      <c r="I455" s="12"/>
      <c r="J455" s="12"/>
      <c r="K455" s="12"/>
      <c r="L455" s="12"/>
      <c r="M455" s="12"/>
      <c r="N455" s="12"/>
      <c r="O455" s="12"/>
      <c r="P455" s="12"/>
      <c r="Q455" s="12"/>
      <c r="R455" s="12"/>
      <c r="S455" s="12"/>
      <c r="V455" s="4">
        <v>113</v>
      </c>
      <c r="X455" s="8" t="s">
        <v>164</v>
      </c>
      <c r="Y455" s="8"/>
      <c r="Z455" s="8"/>
      <c r="AA455" s="8"/>
      <c r="AF455" s="11" t="s">
        <v>244</v>
      </c>
      <c r="AG455" s="11"/>
      <c r="AH455" s="11"/>
      <c r="AI455" s="11"/>
      <c r="AJ455" s="11"/>
    </row>
    <row r="456" spans="2:36" ht="11.25" customHeight="1" x14ac:dyDescent="0.2">
      <c r="F456" s="12"/>
      <c r="G456" s="12"/>
      <c r="H456" s="12"/>
      <c r="I456" s="12"/>
      <c r="J456" s="12"/>
      <c r="K456" s="12"/>
      <c r="L456" s="12"/>
      <c r="M456" s="12"/>
      <c r="N456" s="12"/>
      <c r="O456" s="12"/>
      <c r="P456" s="12"/>
      <c r="Q456" s="12"/>
      <c r="R456" s="12"/>
      <c r="S456" s="12"/>
    </row>
    <row r="457" spans="2:36" x14ac:dyDescent="0.2">
      <c r="F457" s="6" t="s">
        <v>179</v>
      </c>
      <c r="G457" s="6"/>
      <c r="H457" s="6"/>
      <c r="I457" s="6"/>
      <c r="J457" s="6"/>
      <c r="L457" s="7" t="s">
        <v>180</v>
      </c>
      <c r="M457" s="7"/>
      <c r="N457" s="7"/>
      <c r="O457" s="7"/>
      <c r="P457" s="7"/>
      <c r="Q457" s="7"/>
      <c r="R457" s="7"/>
      <c r="S457" s="7"/>
      <c r="T457" s="7"/>
    </row>
    <row r="458" spans="2:36" x14ac:dyDescent="0.2">
      <c r="V458" s="4">
        <v>113</v>
      </c>
      <c r="X458" s="8" t="s">
        <v>164</v>
      </c>
      <c r="Y458" s="8"/>
      <c r="Z458" s="8"/>
      <c r="AA458" s="8"/>
    </row>
    <row r="459" spans="2:36" ht="11.25" customHeight="1" x14ac:dyDescent="0.2"/>
    <row r="460" spans="2:36" x14ac:dyDescent="0.2">
      <c r="F460" s="12" t="s">
        <v>243</v>
      </c>
      <c r="G460" s="12"/>
      <c r="H460" s="12"/>
      <c r="I460" s="12"/>
      <c r="J460" s="12"/>
      <c r="K460" s="12"/>
      <c r="L460" s="12"/>
      <c r="M460" s="12"/>
      <c r="N460" s="12"/>
      <c r="O460" s="12"/>
      <c r="P460" s="12"/>
      <c r="Q460" s="12"/>
      <c r="R460" s="12"/>
      <c r="S460" s="12"/>
      <c r="V460" s="4">
        <v>113</v>
      </c>
      <c r="X460" s="8" t="s">
        <v>164</v>
      </c>
      <c r="Y460" s="8"/>
      <c r="Z460" s="8"/>
      <c r="AA460" s="8"/>
      <c r="AF460" s="11" t="s">
        <v>245</v>
      </c>
      <c r="AG460" s="11"/>
      <c r="AH460" s="11"/>
      <c r="AI460" s="11"/>
      <c r="AJ460" s="11"/>
    </row>
    <row r="461" spans="2:36" ht="11.25" customHeight="1" x14ac:dyDescent="0.2">
      <c r="F461" s="12"/>
      <c r="G461" s="12"/>
      <c r="H461" s="12"/>
      <c r="I461" s="12"/>
      <c r="J461" s="12"/>
      <c r="K461" s="12"/>
      <c r="L461" s="12"/>
      <c r="M461" s="12"/>
      <c r="N461" s="12"/>
      <c r="O461" s="12"/>
      <c r="P461" s="12"/>
      <c r="Q461" s="12"/>
      <c r="R461" s="12"/>
      <c r="S461" s="12"/>
    </row>
    <row r="462" spans="2:36" x14ac:dyDescent="0.2">
      <c r="F462" s="6" t="s">
        <v>179</v>
      </c>
      <c r="G462" s="6"/>
      <c r="H462" s="6"/>
      <c r="I462" s="6"/>
      <c r="J462" s="6"/>
      <c r="L462" s="7" t="s">
        <v>180</v>
      </c>
      <c r="M462" s="7"/>
      <c r="N462" s="7"/>
      <c r="O462" s="7"/>
      <c r="P462" s="7"/>
      <c r="Q462" s="7"/>
      <c r="R462" s="7"/>
      <c r="S462" s="7"/>
      <c r="T462" s="7"/>
    </row>
    <row r="463" spans="2:36" x14ac:dyDescent="0.2">
      <c r="V463" s="4">
        <v>113</v>
      </c>
      <c r="X463" s="8" t="s">
        <v>164</v>
      </c>
      <c r="Y463" s="8"/>
      <c r="Z463" s="8"/>
      <c r="AA463" s="8"/>
    </row>
    <row r="464" spans="2:36" ht="11.25" customHeight="1" x14ac:dyDescent="0.2"/>
    <row r="465" spans="2:37" ht="11.25" customHeight="1" x14ac:dyDescent="0.2"/>
    <row r="466" spans="2:37" x14ac:dyDescent="0.2">
      <c r="D466" s="9" t="s">
        <v>30</v>
      </c>
      <c r="E466" s="9"/>
      <c r="F466" s="9"/>
      <c r="G466" s="9"/>
      <c r="H466" s="9"/>
      <c r="I466" s="9"/>
      <c r="J466" s="9"/>
      <c r="K466" s="9"/>
      <c r="L466" s="9"/>
      <c r="M466" s="9"/>
      <c r="N466" s="9"/>
      <c r="AC466" s="10">
        <v>2215.7399999999998</v>
      </c>
      <c r="AD466" s="10"/>
      <c r="AE466" s="10"/>
      <c r="AF466" s="10"/>
      <c r="AG466" s="10"/>
      <c r="AH466" s="10"/>
      <c r="AI466" s="10"/>
      <c r="AJ466" s="10"/>
      <c r="AK466" s="10"/>
    </row>
    <row r="467" spans="2:37" ht="21" customHeight="1" x14ac:dyDescent="0.2"/>
    <row r="468" spans="2:37" ht="30" customHeight="1" x14ac:dyDescent="0.2"/>
    <row r="469" spans="2:37" ht="6.75" customHeight="1" x14ac:dyDescent="0.2">
      <c r="B469" s="9" t="s">
        <v>246</v>
      </c>
      <c r="C469" s="9"/>
      <c r="D469" s="9"/>
      <c r="E469" s="9"/>
      <c r="F469" s="9"/>
      <c r="G469" s="9"/>
      <c r="H469" s="9"/>
      <c r="I469" s="9"/>
      <c r="J469" s="9"/>
      <c r="K469" s="9"/>
      <c r="L469" s="9"/>
      <c r="M469" s="9"/>
    </row>
    <row r="470" spans="2:37" ht="6" customHeight="1" x14ac:dyDescent="0.2">
      <c r="B470" s="9"/>
      <c r="C470" s="9"/>
      <c r="D470" s="9"/>
      <c r="E470" s="9"/>
      <c r="F470" s="9"/>
      <c r="G470" s="9"/>
      <c r="H470" s="9"/>
      <c r="I470" s="9"/>
      <c r="J470" s="9"/>
      <c r="K470" s="9"/>
      <c r="L470" s="9"/>
      <c r="M470" s="9"/>
      <c r="AC470" s="10">
        <v>240439.65</v>
      </c>
      <c r="AD470" s="10"/>
      <c r="AE470" s="10"/>
      <c r="AF470" s="10"/>
      <c r="AG470" s="10"/>
      <c r="AH470" s="10"/>
      <c r="AI470" s="10"/>
      <c r="AJ470" s="10"/>
      <c r="AK470" s="10"/>
    </row>
    <row r="471" spans="2:37" ht="9" customHeight="1" x14ac:dyDescent="0.2">
      <c r="AC471" s="10"/>
      <c r="AD471" s="10"/>
      <c r="AE471" s="10"/>
      <c r="AF471" s="10"/>
      <c r="AG471" s="10"/>
      <c r="AH471" s="10"/>
      <c r="AI471" s="10"/>
      <c r="AJ471" s="10"/>
      <c r="AK471" s="10"/>
    </row>
    <row r="472" spans="2:37" ht="144.75" customHeight="1" x14ac:dyDescent="0.2"/>
    <row r="473" spans="2:37" ht="15.75" customHeight="1" x14ac:dyDescent="0.2">
      <c r="Q473" s="5" t="s">
        <v>247</v>
      </c>
      <c r="R473" s="5"/>
      <c r="S473" s="5"/>
      <c r="T473" s="5"/>
      <c r="U473" s="5"/>
      <c r="V473" s="5"/>
      <c r="W473" s="5"/>
      <c r="X473" s="5"/>
    </row>
  </sheetData>
  <mergeCells count="597">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8:J28"/>
    <mergeCell ref="L28:T28"/>
    <mergeCell ref="X29:AA29"/>
    <mergeCell ref="X31:AA31"/>
    <mergeCell ref="F33:S36"/>
    <mergeCell ref="X33:AA33"/>
    <mergeCell ref="F21:S23"/>
    <mergeCell ref="X21:AA21"/>
    <mergeCell ref="AF21:AJ21"/>
    <mergeCell ref="F24:J24"/>
    <mergeCell ref="L24:T24"/>
    <mergeCell ref="F25:S27"/>
    <mergeCell ref="X25:AA25"/>
    <mergeCell ref="AF25:AJ25"/>
    <mergeCell ref="C45:H45"/>
    <mergeCell ref="J45:AK45"/>
    <mergeCell ref="B46:E49"/>
    <mergeCell ref="AD46:AJ49"/>
    <mergeCell ref="H47:R48"/>
    <mergeCell ref="U47:Z48"/>
    <mergeCell ref="AF33:AJ33"/>
    <mergeCell ref="F37:J37"/>
    <mergeCell ref="L37:T37"/>
    <mergeCell ref="X38:AA38"/>
    <mergeCell ref="D41:N41"/>
    <mergeCell ref="AC41:AK41"/>
    <mergeCell ref="B52:D52"/>
    <mergeCell ref="F52:S54"/>
    <mergeCell ref="X52:AA52"/>
    <mergeCell ref="AF52:AJ52"/>
    <mergeCell ref="F55:J55"/>
    <mergeCell ref="L55:T55"/>
    <mergeCell ref="B50:D50"/>
    <mergeCell ref="F50:S50"/>
    <mergeCell ref="X50:AA50"/>
    <mergeCell ref="AF50:AJ50"/>
    <mergeCell ref="F51:J51"/>
    <mergeCell ref="L51:T51"/>
    <mergeCell ref="F64:J64"/>
    <mergeCell ref="L64:T64"/>
    <mergeCell ref="X65:AA65"/>
    <mergeCell ref="X67:AA67"/>
    <mergeCell ref="B69:D69"/>
    <mergeCell ref="F69:S71"/>
    <mergeCell ref="X69:AA69"/>
    <mergeCell ref="X56:AA56"/>
    <mergeCell ref="B57:D57"/>
    <mergeCell ref="J57:AK57"/>
    <mergeCell ref="C59:H59"/>
    <mergeCell ref="J59:AK59"/>
    <mergeCell ref="B60:E63"/>
    <mergeCell ref="AD60:AJ63"/>
    <mergeCell ref="H61:R62"/>
    <mergeCell ref="U61:Z62"/>
    <mergeCell ref="F78:J78"/>
    <mergeCell ref="L78:T78"/>
    <mergeCell ref="X79:AA79"/>
    <mergeCell ref="B81:D81"/>
    <mergeCell ref="F81:S82"/>
    <mergeCell ref="X81:AA81"/>
    <mergeCell ref="AF69:AJ69"/>
    <mergeCell ref="F72:J72"/>
    <mergeCell ref="L72:T72"/>
    <mergeCell ref="X73:AA73"/>
    <mergeCell ref="B75:D75"/>
    <mergeCell ref="F75:S77"/>
    <mergeCell ref="X75:AA75"/>
    <mergeCell ref="AF75:AJ75"/>
    <mergeCell ref="F86:J86"/>
    <mergeCell ref="L86:T86"/>
    <mergeCell ref="B87:D87"/>
    <mergeCell ref="F87:S88"/>
    <mergeCell ref="X87:AA87"/>
    <mergeCell ref="AF87:AJ87"/>
    <mergeCell ref="AF81:AJ81"/>
    <mergeCell ref="F83:J83"/>
    <mergeCell ref="L83:T83"/>
    <mergeCell ref="B84:D84"/>
    <mergeCell ref="F84:S85"/>
    <mergeCell ref="X84:AA84"/>
    <mergeCell ref="AF84:AJ84"/>
    <mergeCell ref="F92:J92"/>
    <mergeCell ref="L92:T92"/>
    <mergeCell ref="B93:D93"/>
    <mergeCell ref="F93:S94"/>
    <mergeCell ref="X93:AA93"/>
    <mergeCell ref="AF93:AJ93"/>
    <mergeCell ref="F89:J89"/>
    <mergeCell ref="L89:T89"/>
    <mergeCell ref="B90:D90"/>
    <mergeCell ref="F90:S91"/>
    <mergeCell ref="X90:AA90"/>
    <mergeCell ref="AF90:AJ90"/>
    <mergeCell ref="F98:J98"/>
    <mergeCell ref="L98:T98"/>
    <mergeCell ref="B99:D99"/>
    <mergeCell ref="F99:S100"/>
    <mergeCell ref="X99:AA99"/>
    <mergeCell ref="AF99:AJ99"/>
    <mergeCell ref="F95:J95"/>
    <mergeCell ref="L95:T95"/>
    <mergeCell ref="B96:D96"/>
    <mergeCell ref="F96:S97"/>
    <mergeCell ref="X96:AA97"/>
    <mergeCell ref="AF96:AJ96"/>
    <mergeCell ref="AF112:AJ112"/>
    <mergeCell ref="F108:J108"/>
    <mergeCell ref="L108:T108"/>
    <mergeCell ref="B109:D109"/>
    <mergeCell ref="F109:S110"/>
    <mergeCell ref="X109:AA110"/>
    <mergeCell ref="AF109:AJ109"/>
    <mergeCell ref="B101:D101"/>
    <mergeCell ref="J101:AK101"/>
    <mergeCell ref="C103:H103"/>
    <mergeCell ref="J103:AK103"/>
    <mergeCell ref="B104:E107"/>
    <mergeCell ref="AD104:AJ107"/>
    <mergeCell ref="H105:R106"/>
    <mergeCell ref="U105:Z106"/>
    <mergeCell ref="F114:J114"/>
    <mergeCell ref="L114:T114"/>
    <mergeCell ref="X115:AA115"/>
    <mergeCell ref="B117:D117"/>
    <mergeCell ref="F117:S118"/>
    <mergeCell ref="X117:AA117"/>
    <mergeCell ref="F111:J111"/>
    <mergeCell ref="L111:T111"/>
    <mergeCell ref="B112:D112"/>
    <mergeCell ref="F112:S113"/>
    <mergeCell ref="X112:AA112"/>
    <mergeCell ref="F122:J122"/>
    <mergeCell ref="L122:T122"/>
    <mergeCell ref="B123:D123"/>
    <mergeCell ref="F123:S126"/>
    <mergeCell ref="X123:AA123"/>
    <mergeCell ref="AF123:AJ123"/>
    <mergeCell ref="AF117:AJ117"/>
    <mergeCell ref="F119:J119"/>
    <mergeCell ref="L119:T119"/>
    <mergeCell ref="B120:D120"/>
    <mergeCell ref="F120:S121"/>
    <mergeCell ref="X120:AA120"/>
    <mergeCell ref="AF120:AJ120"/>
    <mergeCell ref="B135:D135"/>
    <mergeCell ref="F135:S136"/>
    <mergeCell ref="X135:AA135"/>
    <mergeCell ref="F127:J127"/>
    <mergeCell ref="L127:T127"/>
    <mergeCell ref="B128:D128"/>
    <mergeCell ref="F128:S129"/>
    <mergeCell ref="X128:AA128"/>
    <mergeCell ref="AF128:AJ128"/>
    <mergeCell ref="AF135:AJ135"/>
    <mergeCell ref="F137:J137"/>
    <mergeCell ref="L137:T137"/>
    <mergeCell ref="X138:AA138"/>
    <mergeCell ref="X140:AA140"/>
    <mergeCell ref="X142:AA142"/>
    <mergeCell ref="F130:J130"/>
    <mergeCell ref="L130:T130"/>
    <mergeCell ref="X131:AA131"/>
    <mergeCell ref="X133:AA133"/>
    <mergeCell ref="B151:D151"/>
    <mergeCell ref="F151:S152"/>
    <mergeCell ref="X151:AA151"/>
    <mergeCell ref="AF151:AJ151"/>
    <mergeCell ref="F153:J153"/>
    <mergeCell ref="L153:T153"/>
    <mergeCell ref="B144:D144"/>
    <mergeCell ref="J144:AK144"/>
    <mergeCell ref="C146:H146"/>
    <mergeCell ref="J146:AK146"/>
    <mergeCell ref="B147:E150"/>
    <mergeCell ref="AD147:AJ150"/>
    <mergeCell ref="H148:R149"/>
    <mergeCell ref="U148:Z149"/>
    <mergeCell ref="B159:D159"/>
    <mergeCell ref="F159:S160"/>
    <mergeCell ref="X159:AA159"/>
    <mergeCell ref="AF159:AJ159"/>
    <mergeCell ref="F161:J161"/>
    <mergeCell ref="L161:T161"/>
    <mergeCell ref="X154:AA154"/>
    <mergeCell ref="B156:D156"/>
    <mergeCell ref="F156:S157"/>
    <mergeCell ref="X156:AA156"/>
    <mergeCell ref="AF156:AJ156"/>
    <mergeCell ref="F158:J158"/>
    <mergeCell ref="L158:T158"/>
    <mergeCell ref="X165:AA165"/>
    <mergeCell ref="B167:D167"/>
    <mergeCell ref="F167:S168"/>
    <mergeCell ref="X167:AA167"/>
    <mergeCell ref="AF167:AJ167"/>
    <mergeCell ref="F169:J169"/>
    <mergeCell ref="L169:T169"/>
    <mergeCell ref="B162:D162"/>
    <mergeCell ref="F162:S163"/>
    <mergeCell ref="X162:AA162"/>
    <mergeCell ref="AF162:AJ162"/>
    <mergeCell ref="F164:J164"/>
    <mergeCell ref="L164:T164"/>
    <mergeCell ref="B173:D173"/>
    <mergeCell ref="F173:S175"/>
    <mergeCell ref="X173:AA173"/>
    <mergeCell ref="AF173:AJ173"/>
    <mergeCell ref="F176:J176"/>
    <mergeCell ref="L176:T176"/>
    <mergeCell ref="B170:D170"/>
    <mergeCell ref="F170:S171"/>
    <mergeCell ref="X170:AA170"/>
    <mergeCell ref="AF170:AJ170"/>
    <mergeCell ref="F172:J172"/>
    <mergeCell ref="L172:T172"/>
    <mergeCell ref="B181:D181"/>
    <mergeCell ref="F181:S183"/>
    <mergeCell ref="X181:AA182"/>
    <mergeCell ref="AF181:AJ181"/>
    <mergeCell ref="F184:J184"/>
    <mergeCell ref="L184:T184"/>
    <mergeCell ref="B177:D177"/>
    <mergeCell ref="F177:S179"/>
    <mergeCell ref="X177:AA178"/>
    <mergeCell ref="AF177:AJ177"/>
    <mergeCell ref="F180:J180"/>
    <mergeCell ref="L180:T180"/>
    <mergeCell ref="C190:H190"/>
    <mergeCell ref="J190:AK190"/>
    <mergeCell ref="B191:E194"/>
    <mergeCell ref="AD191:AJ194"/>
    <mergeCell ref="H192:R193"/>
    <mergeCell ref="U192:Z193"/>
    <mergeCell ref="B185:D185"/>
    <mergeCell ref="F185:S187"/>
    <mergeCell ref="X185:AA186"/>
    <mergeCell ref="AF185:AJ185"/>
    <mergeCell ref="B188:D188"/>
    <mergeCell ref="J188:AK188"/>
    <mergeCell ref="F199:J199"/>
    <mergeCell ref="L199:T199"/>
    <mergeCell ref="B200:D200"/>
    <mergeCell ref="F200:S203"/>
    <mergeCell ref="X200:AA200"/>
    <mergeCell ref="AF200:AJ200"/>
    <mergeCell ref="F195:J195"/>
    <mergeCell ref="L195:T195"/>
    <mergeCell ref="B196:D196"/>
    <mergeCell ref="F196:S198"/>
    <mergeCell ref="X196:AA197"/>
    <mergeCell ref="AF196:AJ196"/>
    <mergeCell ref="F209:J209"/>
    <mergeCell ref="L209:T209"/>
    <mergeCell ref="B210:D210"/>
    <mergeCell ref="F210:S211"/>
    <mergeCell ref="X210:AA210"/>
    <mergeCell ref="AF210:AJ210"/>
    <mergeCell ref="F204:J204"/>
    <mergeCell ref="L204:T204"/>
    <mergeCell ref="B205:D205"/>
    <mergeCell ref="F205:S208"/>
    <mergeCell ref="X205:AA205"/>
    <mergeCell ref="AF205:AJ205"/>
    <mergeCell ref="F215:J215"/>
    <mergeCell ref="L215:T215"/>
    <mergeCell ref="B216:D216"/>
    <mergeCell ref="F216:S219"/>
    <mergeCell ref="X216:AA216"/>
    <mergeCell ref="AF216:AJ216"/>
    <mergeCell ref="F212:J212"/>
    <mergeCell ref="L212:T212"/>
    <mergeCell ref="B213:D213"/>
    <mergeCell ref="F213:S214"/>
    <mergeCell ref="X213:AA214"/>
    <mergeCell ref="AF213:AJ213"/>
    <mergeCell ref="F225:J225"/>
    <mergeCell ref="L225:T225"/>
    <mergeCell ref="B226:D226"/>
    <mergeCell ref="F226:S229"/>
    <mergeCell ref="X226:AA226"/>
    <mergeCell ref="AF226:AJ226"/>
    <mergeCell ref="F220:J220"/>
    <mergeCell ref="L220:T220"/>
    <mergeCell ref="B221:D221"/>
    <mergeCell ref="F221:S224"/>
    <mergeCell ref="X221:AA221"/>
    <mergeCell ref="AF221:AJ221"/>
    <mergeCell ref="B234:E237"/>
    <mergeCell ref="AD234:AJ237"/>
    <mergeCell ref="H235:R236"/>
    <mergeCell ref="U235:Z236"/>
    <mergeCell ref="B238:D238"/>
    <mergeCell ref="F238:S240"/>
    <mergeCell ref="X238:AA239"/>
    <mergeCell ref="AF238:AJ238"/>
    <mergeCell ref="F230:J230"/>
    <mergeCell ref="L230:T230"/>
    <mergeCell ref="B231:D231"/>
    <mergeCell ref="J231:AK231"/>
    <mergeCell ref="C233:H233"/>
    <mergeCell ref="J233:AK233"/>
    <mergeCell ref="F245:J245"/>
    <mergeCell ref="L245:T245"/>
    <mergeCell ref="B246:D246"/>
    <mergeCell ref="F246:S248"/>
    <mergeCell ref="X246:AA246"/>
    <mergeCell ref="AF246:AJ246"/>
    <mergeCell ref="F241:J241"/>
    <mergeCell ref="L241:T241"/>
    <mergeCell ref="B242:D242"/>
    <mergeCell ref="F242:S244"/>
    <mergeCell ref="X242:AA242"/>
    <mergeCell ref="AF242:AJ242"/>
    <mergeCell ref="F255:S257"/>
    <mergeCell ref="X255:AA255"/>
    <mergeCell ref="AF255:AJ255"/>
    <mergeCell ref="F258:J258"/>
    <mergeCell ref="L258:T258"/>
    <mergeCell ref="X259:AA259"/>
    <mergeCell ref="F249:J249"/>
    <mergeCell ref="L249:T249"/>
    <mergeCell ref="B251:E254"/>
    <mergeCell ref="AD251:AJ254"/>
    <mergeCell ref="H252:R253"/>
    <mergeCell ref="U252:Z253"/>
    <mergeCell ref="F267:S268"/>
    <mergeCell ref="X267:AA267"/>
    <mergeCell ref="AF267:AJ267"/>
    <mergeCell ref="F269:J269"/>
    <mergeCell ref="L269:T269"/>
    <mergeCell ref="F270:S271"/>
    <mergeCell ref="X270:AA270"/>
    <mergeCell ref="AF270:AJ270"/>
    <mergeCell ref="F261:S263"/>
    <mergeCell ref="X261:AA261"/>
    <mergeCell ref="AF261:AJ261"/>
    <mergeCell ref="F264:J264"/>
    <mergeCell ref="L264:T264"/>
    <mergeCell ref="X265:AA265"/>
    <mergeCell ref="B276:D276"/>
    <mergeCell ref="J276:AK276"/>
    <mergeCell ref="C278:H278"/>
    <mergeCell ref="J278:AK278"/>
    <mergeCell ref="B279:E282"/>
    <mergeCell ref="AD279:AJ282"/>
    <mergeCell ref="H280:R281"/>
    <mergeCell ref="U280:Z281"/>
    <mergeCell ref="F272:J272"/>
    <mergeCell ref="L272:T272"/>
    <mergeCell ref="F273:S274"/>
    <mergeCell ref="X273:AA273"/>
    <mergeCell ref="AF273:AJ273"/>
    <mergeCell ref="F275:J275"/>
    <mergeCell ref="L275:T275"/>
    <mergeCell ref="F289:J289"/>
    <mergeCell ref="L289:T289"/>
    <mergeCell ref="X290:AA290"/>
    <mergeCell ref="F292:S294"/>
    <mergeCell ref="X292:AA292"/>
    <mergeCell ref="AF292:AJ292"/>
    <mergeCell ref="F283:S284"/>
    <mergeCell ref="X283:AA283"/>
    <mergeCell ref="AF283:AJ283"/>
    <mergeCell ref="F285:J285"/>
    <mergeCell ref="L285:T285"/>
    <mergeCell ref="F286:S288"/>
    <mergeCell ref="X286:AA286"/>
    <mergeCell ref="AF286:AJ286"/>
    <mergeCell ref="F302:J302"/>
    <mergeCell ref="L302:T302"/>
    <mergeCell ref="X303:AA303"/>
    <mergeCell ref="F305:S308"/>
    <mergeCell ref="X305:AA305"/>
    <mergeCell ref="AF305:AJ305"/>
    <mergeCell ref="F295:J295"/>
    <mergeCell ref="L295:T295"/>
    <mergeCell ref="X296:AA296"/>
    <mergeCell ref="F298:S301"/>
    <mergeCell ref="X298:AA298"/>
    <mergeCell ref="AF298:AJ298"/>
    <mergeCell ref="D316:N316"/>
    <mergeCell ref="AC316:AK316"/>
    <mergeCell ref="B318:D318"/>
    <mergeCell ref="J318:AK318"/>
    <mergeCell ref="C321:H321"/>
    <mergeCell ref="J321:AK321"/>
    <mergeCell ref="F309:J309"/>
    <mergeCell ref="L309:T309"/>
    <mergeCell ref="F310:S313"/>
    <mergeCell ref="X310:AA310"/>
    <mergeCell ref="AF310:AJ310"/>
    <mergeCell ref="F314:J314"/>
    <mergeCell ref="L314:T314"/>
    <mergeCell ref="F328:J328"/>
    <mergeCell ref="L328:T328"/>
    <mergeCell ref="X329:AA330"/>
    <mergeCell ref="X332:AA333"/>
    <mergeCell ref="X335:AA336"/>
    <mergeCell ref="D339:N339"/>
    <mergeCell ref="B322:E325"/>
    <mergeCell ref="AD322:AJ325"/>
    <mergeCell ref="H323:R324"/>
    <mergeCell ref="U323:Z324"/>
    <mergeCell ref="F326:S327"/>
    <mergeCell ref="X326:AA327"/>
    <mergeCell ref="AF326:AJ326"/>
    <mergeCell ref="B348:D348"/>
    <mergeCell ref="F348:S351"/>
    <mergeCell ref="X348:AA348"/>
    <mergeCell ref="AF348:AJ348"/>
    <mergeCell ref="F352:J352"/>
    <mergeCell ref="L352:T352"/>
    <mergeCell ref="AC339:AK339"/>
    <mergeCell ref="C343:H343"/>
    <mergeCell ref="J343:AK343"/>
    <mergeCell ref="B344:E347"/>
    <mergeCell ref="AD344:AJ347"/>
    <mergeCell ref="H345:R346"/>
    <mergeCell ref="U345:Z346"/>
    <mergeCell ref="B360:E363"/>
    <mergeCell ref="AD360:AJ363"/>
    <mergeCell ref="H361:R362"/>
    <mergeCell ref="U361:Z362"/>
    <mergeCell ref="F364:S365"/>
    <mergeCell ref="X364:AA364"/>
    <mergeCell ref="AF364:AJ364"/>
    <mergeCell ref="D354:N354"/>
    <mergeCell ref="AC354:AK354"/>
    <mergeCell ref="B357:D357"/>
    <mergeCell ref="J357:AK357"/>
    <mergeCell ref="C359:H359"/>
    <mergeCell ref="J359:AK359"/>
    <mergeCell ref="F370:S371"/>
    <mergeCell ref="X370:AA370"/>
    <mergeCell ref="AF370:AJ370"/>
    <mergeCell ref="F372:J372"/>
    <mergeCell ref="L372:T372"/>
    <mergeCell ref="F373:S374"/>
    <mergeCell ref="X373:AA373"/>
    <mergeCell ref="AF373:AJ373"/>
    <mergeCell ref="F366:J366"/>
    <mergeCell ref="L366:T366"/>
    <mergeCell ref="F367:S368"/>
    <mergeCell ref="X367:AA367"/>
    <mergeCell ref="AF367:AJ367"/>
    <mergeCell ref="F369:J369"/>
    <mergeCell ref="L369:T369"/>
    <mergeCell ref="F379:S380"/>
    <mergeCell ref="X379:AA379"/>
    <mergeCell ref="AF379:AJ379"/>
    <mergeCell ref="F381:J381"/>
    <mergeCell ref="L381:T381"/>
    <mergeCell ref="F382:S383"/>
    <mergeCell ref="X382:AA382"/>
    <mergeCell ref="AF382:AJ382"/>
    <mergeCell ref="F375:J375"/>
    <mergeCell ref="L375:T375"/>
    <mergeCell ref="F376:S377"/>
    <mergeCell ref="X376:AA376"/>
    <mergeCell ref="AF376:AJ376"/>
    <mergeCell ref="F378:J378"/>
    <mergeCell ref="L378:T378"/>
    <mergeCell ref="F388:S389"/>
    <mergeCell ref="X388:AA388"/>
    <mergeCell ref="AF388:AJ388"/>
    <mergeCell ref="F390:J390"/>
    <mergeCell ref="L390:T390"/>
    <mergeCell ref="F391:S392"/>
    <mergeCell ref="X391:AA391"/>
    <mergeCell ref="AF391:AJ391"/>
    <mergeCell ref="F384:J384"/>
    <mergeCell ref="L384:T384"/>
    <mergeCell ref="F385:S386"/>
    <mergeCell ref="X385:AA385"/>
    <mergeCell ref="AF385:AJ385"/>
    <mergeCell ref="F387:J387"/>
    <mergeCell ref="L387:T387"/>
    <mergeCell ref="F397:S398"/>
    <mergeCell ref="X397:AA397"/>
    <mergeCell ref="AF397:AJ397"/>
    <mergeCell ref="F399:J399"/>
    <mergeCell ref="L399:T399"/>
    <mergeCell ref="B400:D400"/>
    <mergeCell ref="J400:AK400"/>
    <mergeCell ref="F393:J393"/>
    <mergeCell ref="L393:T393"/>
    <mergeCell ref="F394:S395"/>
    <mergeCell ref="X394:AA394"/>
    <mergeCell ref="AF394:AJ394"/>
    <mergeCell ref="F396:J396"/>
    <mergeCell ref="L396:T396"/>
    <mergeCell ref="F407:S408"/>
    <mergeCell ref="X407:AA407"/>
    <mergeCell ref="AF407:AJ407"/>
    <mergeCell ref="F409:J409"/>
    <mergeCell ref="L409:T409"/>
    <mergeCell ref="F410:S411"/>
    <mergeCell ref="X410:AA410"/>
    <mergeCell ref="AF410:AJ410"/>
    <mergeCell ref="C402:H402"/>
    <mergeCell ref="J402:AK402"/>
    <mergeCell ref="B403:E406"/>
    <mergeCell ref="AD403:AJ406"/>
    <mergeCell ref="H404:R405"/>
    <mergeCell ref="U404:Z405"/>
    <mergeCell ref="F416:S417"/>
    <mergeCell ref="X416:AA416"/>
    <mergeCell ref="AF416:AJ416"/>
    <mergeCell ref="F418:J418"/>
    <mergeCell ref="L418:T418"/>
    <mergeCell ref="F419:S420"/>
    <mergeCell ref="X419:AA419"/>
    <mergeCell ref="AF419:AJ419"/>
    <mergeCell ref="F412:J412"/>
    <mergeCell ref="L412:T412"/>
    <mergeCell ref="F413:S414"/>
    <mergeCell ref="X413:AA413"/>
    <mergeCell ref="AF413:AJ413"/>
    <mergeCell ref="F415:J415"/>
    <mergeCell ref="L415:T415"/>
    <mergeCell ref="F425:S426"/>
    <mergeCell ref="X425:AA426"/>
    <mergeCell ref="AF425:AJ425"/>
    <mergeCell ref="F427:J427"/>
    <mergeCell ref="L427:T427"/>
    <mergeCell ref="D429:N429"/>
    <mergeCell ref="AC429:AK429"/>
    <mergeCell ref="F421:J421"/>
    <mergeCell ref="L421:T421"/>
    <mergeCell ref="F422:S423"/>
    <mergeCell ref="X422:AA422"/>
    <mergeCell ref="AF422:AJ422"/>
    <mergeCell ref="F424:J424"/>
    <mergeCell ref="L424:T424"/>
    <mergeCell ref="F438:S440"/>
    <mergeCell ref="X438:AA438"/>
    <mergeCell ref="AF438:AJ438"/>
    <mergeCell ref="F441:J441"/>
    <mergeCell ref="L441:T441"/>
    <mergeCell ref="X442:AA442"/>
    <mergeCell ref="C433:H433"/>
    <mergeCell ref="J433:AK433"/>
    <mergeCell ref="B434:E437"/>
    <mergeCell ref="AD434:AJ437"/>
    <mergeCell ref="H435:R436"/>
    <mergeCell ref="U435:Z436"/>
    <mergeCell ref="F450:J450"/>
    <mergeCell ref="L450:T450"/>
    <mergeCell ref="X451:AA451"/>
    <mergeCell ref="X453:AA453"/>
    <mergeCell ref="F455:S456"/>
    <mergeCell ref="X455:AA455"/>
    <mergeCell ref="B443:D443"/>
    <mergeCell ref="J443:AK443"/>
    <mergeCell ref="C445:H445"/>
    <mergeCell ref="J445:AK445"/>
    <mergeCell ref="B446:E449"/>
    <mergeCell ref="AD446:AJ449"/>
    <mergeCell ref="H447:R448"/>
    <mergeCell ref="U447:Z448"/>
    <mergeCell ref="Q473:X473"/>
    <mergeCell ref="F462:J462"/>
    <mergeCell ref="L462:T462"/>
    <mergeCell ref="X463:AA463"/>
    <mergeCell ref="D466:N466"/>
    <mergeCell ref="AC466:AK466"/>
    <mergeCell ref="B469:M470"/>
    <mergeCell ref="AC470:AK471"/>
    <mergeCell ref="AF455:AJ455"/>
    <mergeCell ref="F457:J457"/>
    <mergeCell ref="L457:T457"/>
    <mergeCell ref="X458:AA458"/>
    <mergeCell ref="F460:S461"/>
    <mergeCell ref="X460:AA460"/>
    <mergeCell ref="AF460:AJ460"/>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03-2024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2024-05-02T17:17:29Z</dcterms:created>
  <dcterms:modified xsi:type="dcterms:W3CDTF">2024-05-14T17:40:08Z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0161D2BA06709A4424DD0C2D07AF9DDF1AD9A42B0941246A5C07087EFFE25E62265E63706DA3A0574CD27BB308BF810CE143D59B86BF880607D6989BA899F43CCA5E4841014EC4942258C526E15F60EB7A669FB014C19E509469CC948E3172D1035D8FDE983641AA5F830C36F2CAA2D2C3317F67600BFC4ADABF14AE03E7133</vt:lpwstr>
  </property>
  <property fmtid="{D5CDD505-2E9C-101B-9397-08002B2CF9AE}" pid="3" name="Business Objects Context Information1">
    <vt:lpwstr>2DB704BEDB8AF4E17FA7FD73C2B87C1498472D6D58AECD1A8951552A992E9632552DA9CFA7789F18FCB88AB4B219CC339AB32CFD18792D0F98886364915E3007C15F21CCBD2546FB373A328342912EF28C8B1A85753ED76C9E0DC38D069865F008FB5FCFCFBBB73B97E45A7E5E9EA5EA15DF18C93CA09E62DB608609EE6EE71</vt:lpwstr>
  </property>
  <property fmtid="{D5CDD505-2E9C-101B-9397-08002B2CF9AE}" pid="4" name="Business Objects Context Information2">
    <vt:lpwstr>FDB89B3D6E45891FEF2F67A1521B4937A931DD716E4BA4810DB698804B54370BEDBC6653228D6DA05A253EFD8C95F1D4EA0968A7E362B0F4E83E6B2D64FA8A5F1E9C937D1C184D971A6E2B3B5F63329E2C18F3C4D08BB39E5BAF03E03237B72746721A3AFA4A40F2ECDFFDABA31E5DAD3281C6C97A5A78C2388557E940F2E25</vt:lpwstr>
  </property>
  <property fmtid="{D5CDD505-2E9C-101B-9397-08002B2CF9AE}" pid="5" name="Business Objects Context Information3">
    <vt:lpwstr>49044F9F0C988023EFC080C6B36238FE7FA03C1437EDAF2738F052EF2C21E9D4A93A8F23F3271653B63C935DD14AEE9B60CA5C3EAF563F8D81F5D23392F581D2B908398982B635A2AC920918B699A0908155F024B145323C39FE2BE3CE8EAFFAA37F8EE9917F6AD6304BC3B85D1BE2737F11C1F2E592DD59433C65E40C58C48</vt:lpwstr>
  </property>
  <property fmtid="{D5CDD505-2E9C-101B-9397-08002B2CF9AE}" pid="6" name="Business Objects Context Information4">
    <vt:lpwstr>A72C47A1EDE516746C4D0B1D24368E7D9B65FE429B9ECC1563CDB4E8A5951F4B6B6A76C095F6858285D7FE61FEC2F52DE7D497CB120F021E80D45DFA8BABD35BB89210B2A8D2312E120FDC526FB703A2A583D2D450BE3AEB50F39F34E83F2E1D73233E3F6DD18BCD9E7C1E90A6B71B6EE16CAFF47462876345A5AE11447A2AE</vt:lpwstr>
  </property>
  <property fmtid="{D5CDD505-2E9C-101B-9397-08002B2CF9AE}" pid="7" name="Business Objects Context Information5">
    <vt:lpwstr>896DF86F5D4506776938E991041D3128673482333F6338C9AC3313F791CE3BFE6202B808BF25A5E1ABDE7583E7F19BB61F8ABD5DA7B3A3446BFE158BF99A933D8FD7ED1454F7A7160134AB4F8D4D872A487ACC4B8B2D9858B7D448FB2E5AC3945DA3351967656FC308124F6C8AF30E01BF3A4A3D2144E0C0E4B4298763583AD</vt:lpwstr>
  </property>
  <property fmtid="{D5CDD505-2E9C-101B-9397-08002B2CF9AE}" pid="8" name="Business Objects Context Information6">
    <vt:lpwstr>0FA876E39E9DAF6B284794E5862A8285A0F2A91F809018AF65AFA66872E7EDC84B408B5E18C4B2B6FADADFFE27BDCFE4A1554A8A6351EA5ABFDF7DF8960FBBB81B21E74A4A3C3CCF559CAD369DC675085EFFE1BDB7331614F78A0411728185584C1008AC3F69CB92F7E33B4624DE56B7E40E682C</vt:lpwstr>
  </property>
</Properties>
</file>