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DC790F85-B45A-4844-A1C0-9C5155AF3A03}" xr6:coauthVersionLast="47" xr6:coauthVersionMax="47" xr10:uidLastSave="{00000000-0000-0000-0000-000000000000}"/>
  <bookViews>
    <workbookView xWindow="-120" yWindow="480" windowWidth="20730" windowHeight="11160" tabRatio="500" activeTab="1" xr2:uid="{5C0F8851-FEDD-4281-B9E4-D599C5D43AEB}"/>
  </bookViews>
  <sheets>
    <sheet name="07-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2" l="1"/>
  <c r="F35" i="2"/>
  <c r="F34" i="2"/>
  <c r="F33" i="2"/>
  <c r="F32" i="2"/>
  <c r="F31" i="2"/>
  <c r="F30" i="2"/>
  <c r="F29" i="2"/>
  <c r="F28" i="2"/>
  <c r="F27" i="2"/>
  <c r="F25" i="2"/>
  <c r="F24" i="2"/>
  <c r="F23" i="2"/>
  <c r="F22" i="2"/>
  <c r="F21" i="2"/>
  <c r="F20" i="2"/>
  <c r="F19" i="2"/>
  <c r="F18" i="2"/>
  <c r="F17" i="2"/>
  <c r="F16" i="2"/>
  <c r="F15" i="2"/>
  <c r="F14" i="2"/>
  <c r="F13" i="2"/>
  <c r="F12" i="2"/>
</calcChain>
</file>

<file path=xl/sharedStrings.xml><?xml version="1.0" encoding="utf-8"?>
<sst xmlns="http://schemas.openxmlformats.org/spreadsheetml/2006/main" count="676" uniqueCount="318">
  <si>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</si>
  <si>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</si>
  <si>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</si>
  <si>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</si>
  <si>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</si>
  <si>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</si>
  <si>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</si>
  <si>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</si>
  <si>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</si>
  <si>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</si>
  <si>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julio</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</si>
  <si>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</si>
  <si>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</si>
  <si>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</si>
  <si>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</si>
  <si>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</si>
  <si>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</si>
  <si>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</si>
  <si>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</si>
  <si>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</si>
  <si>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julio de 2024</t>
  </si>
  <si>
    <t>ARRENDAMIENTO DE EDIFICIOS Y LOCALES</t>
  </si>
  <si>
    <t>19,558.94</t>
  </si>
  <si>
    <t>34964479</t>
  </si>
  <si>
    <t>INMOBILIARIA HONEY-BEE, SOCIEDAD ANONIMA</t>
  </si>
  <si>
    <t>19,558.95</t>
  </si>
  <si>
    <t>Arrendamiento de inmueble ubicado en la 1ª Avenida A 10-15 zona 6 del Municipio de Quetzaltenango Departamento de Quetzaltenango, destinado para el funcionamiento de la Oficina Departamental de Quetzaltenango del Consejo Nacional de Adopciones, correspondiente al mes de julio de 2024</t>
  </si>
  <si>
    <t>2,362.50</t>
  </si>
  <si>
    <t>24001120</t>
  </si>
  <si>
    <t>DE LEÓN BARRIENTOS ANA CECILIA</t>
  </si>
  <si>
    <t>TOTAL POR PROCESO</t>
  </si>
  <si>
    <t>COMPRA DE BAJA CUANTÍA (ART.43 INCISO A)</t>
  </si>
  <si>
    <t>Orden de Compra</t>
  </si>
  <si>
    <t>100</t>
  </si>
  <si>
    <t>Servicio de mantenimiento al vehículo tipo Camioneta, marca Toyota, línea Fortuner, Modelo 2020, color plateado metálico, con número de placas O-756BBX propiedad del Consejo Nacional de Adopciones.</t>
  </si>
  <si>
    <t>MANTENIMIENTO Y REPARACIÓN DE MEDIOS DE TRANSPORTE</t>
  </si>
  <si>
    <t>3,875.00</t>
  </si>
  <si>
    <t>31502555</t>
  </si>
  <si>
    <t>GÓMEZ ARMIRA IVAN</t>
  </si>
  <si>
    <t>101</t>
  </si>
  <si>
    <t>Servicio de mantenimiento al vehículo tipo Camioneta, marca Toyota, línea Fortuner, Modelo 2020, color plateado metálico, con número de placas O-755BBX propiedad del Consejo Nacional de Adopciones.</t>
  </si>
  <si>
    <t>4,055.00</t>
  </si>
  <si>
    <t>79</t>
  </si>
  <si>
    <t>Servicio de mantenimiento al vehículo tipo Pick Up, marca Toyota, Línea Hilux, Modelo 2009, Color Super Blanco II, con número de Placas P-796DPJ, propiedad del Consejo Nacional de Adopciones.</t>
  </si>
  <si>
    <t>675.00</t>
  </si>
  <si>
    <t>80</t>
  </si>
  <si>
    <t>Servicio de reparación al vehículo tipo Pick Up, marca Toyota, Línea Hilux, Modelo 2009, Color Super Blanco II, con número de Placas P-796DPJ, propiedad del Consejo Nacional de Adopciones.</t>
  </si>
  <si>
    <t>1,970.00</t>
  </si>
  <si>
    <t>81</t>
  </si>
  <si>
    <t>Servicio de mantenimiento al vehículo tipo Pick Up, marca Toyota, Línea Hilux, Modelo 2009, Color Plateado Metálico, con número de Placas P-794DPJ, propiedad del Consejo Nacional de Adopciones.</t>
  </si>
  <si>
    <t>1,205.00</t>
  </si>
  <si>
    <t>82</t>
  </si>
  <si>
    <t>Servicio de impresión de doscientas cincuenta (250) Hojas Libro de Banco, Banco Crédito Hipotecario Nacional, Cuenta No. 02-099-078543-7, Fondo Rotativo Institucional -CNA-, en papel bond, tamaño oficio, full color, numeradas del folio No. 0000251 al 0000500.</t>
  </si>
  <si>
    <t>IMPRESIÓN, ENCUADERNACIÓN Y REPRODUCCIÓN</t>
  </si>
  <si>
    <t>870.00</t>
  </si>
  <si>
    <t>6605192</t>
  </si>
  <si>
    <t>GRAMAJO REVOLORIO EDNA ELIZABETH</t>
  </si>
  <si>
    <t>83</t>
  </si>
  <si>
    <t>Servicio de reparación al vehículo tipo Pick Up, marca Toyota, Línea Hilux, Modelo 2009, Color Plateado Metálico, con número de Placas P-794DPJ, propiedad del Consejo Nacional de Adopciones.</t>
  </si>
  <si>
    <t>2,955.00</t>
  </si>
  <si>
    <t>85</t>
  </si>
  <si>
    <t>Un Aire Acondicionado Tipo Mini Split, marca INNOVAIR; para uso de la Unidad de Asesoría Jurídica del Consejo Nacional de Adopciones.</t>
  </si>
  <si>
    <t>OTRAS MAQUINARIAS Y EQUIPOS</t>
  </si>
  <si>
    <t>4,750.00</t>
  </si>
  <si>
    <t>26405636</t>
  </si>
  <si>
    <t>GONZALEZ Y GONZALEZ JUAN JOSE</t>
  </si>
  <si>
    <t>87</t>
  </si>
  <si>
    <t>80 Resmas; Papel Bond; Color: Blanco; Gramaje: 75 Gramos; Tamaño: Carta y 30 Resmas; Papel Bond; Color: Blanco; Gramaje: 75 Gramos; Tamaño: Oficio, para stock de almacén y cubrir requerimientos de las distintas Unidades y Subcoordinaciones del Consejo Nacional de Adopciones.</t>
  </si>
  <si>
    <t>PAPEL DE ESCRITORIO</t>
  </si>
  <si>
    <t>718.42</t>
  </si>
  <si>
    <t>12772801</t>
  </si>
  <si>
    <t>PAPELES COMERCIALES  SOCIEDAD ANONIMA</t>
  </si>
  <si>
    <t>749.48</t>
  </si>
  <si>
    <t>89</t>
  </si>
  <si>
    <t>Productos de cafetería y limpieza para stock de almacén y cubrir requerimientos de conserjería del Consejo Nacional de Adopciones.</t>
  </si>
  <si>
    <t>ARTÍCULOS DE CAUCHO</t>
  </si>
  <si>
    <t>34.00</t>
  </si>
  <si>
    <t>25631918</t>
  </si>
  <si>
    <t>PÉREZ LUX JUSTO RUFINO</t>
  </si>
  <si>
    <t>ACABADOS TEXTILES</t>
  </si>
  <si>
    <t>91.00</t>
  </si>
  <si>
    <t>ELEMENTOS Y COMPUESTOS QUÍMICOS</t>
  </si>
  <si>
    <t>135.00</t>
  </si>
  <si>
    <t>PRODUCTOS DE PAPEL O CARTÓN</t>
  </si>
  <si>
    <t>322.50</t>
  </si>
  <si>
    <t>OTROS MATERIALES Y SUMINISTROS</t>
  </si>
  <si>
    <t>340.00</t>
  </si>
  <si>
    <t>ALIMENTOS PARA PERSONAS</t>
  </si>
  <si>
    <t>764.00</t>
  </si>
  <si>
    <t>PRODUCTOS PLÁSTICOS, NYLON, VINIL Y P.V.C.</t>
  </si>
  <si>
    <t>1,006.00</t>
  </si>
  <si>
    <t>PRODUCTOS SANITARIOS, DE LIMPIEZA Y DE USO PERSONAL</t>
  </si>
  <si>
    <t>2,579.10</t>
  </si>
  <si>
    <t>92</t>
  </si>
  <si>
    <t>Servicio de Fumigación necesaria por proliferación de chinches en el aréa destinada a los agentes de la PNC asignados al Consejo Nacional de Adopciones, asi mismo el area de la Unidad de Registro donde se han reportado roedores.</t>
  </si>
  <si>
    <t>OTROS SERVICIOS</t>
  </si>
  <si>
    <t>475.00</t>
  </si>
  <si>
    <t>70468184</t>
  </si>
  <si>
    <t>AF FUMIGACION GUATEMALA  SOCIEDAD ANONIMA</t>
  </si>
  <si>
    <t>93</t>
  </si>
  <si>
    <t>Motocicleta Arranque Eléctrico; Tipo: Mensajero; Tipo de Motor: 4 Tiempos; Transmisión: Mecánica; para el Consejo Nacional de Adopciones.</t>
  </si>
  <si>
    <t>EQUIPO DE TRANSPORTE</t>
  </si>
  <si>
    <t>20,845.00</t>
  </si>
  <si>
    <t>325619</t>
  </si>
  <si>
    <t>CANELLA SOCIEDAD ANONIMA</t>
  </si>
  <si>
    <t>94</t>
  </si>
  <si>
    <t>Útiles de oficina y productos de librería para stock de almacén y cubrir requerimientos de las distintas Unidades y Subcoordinaciones del Consejo Nacional de Adopciones.</t>
  </si>
  <si>
    <t>ÚTILES EDUCACIONALES Y CULTURALES</t>
  </si>
  <si>
    <t>5.30</t>
  </si>
  <si>
    <t>4851498</t>
  </si>
  <si>
    <t>LIBRERIA E IMPRENTA VIVIAN SOCIEDAD ANONIMA</t>
  </si>
  <si>
    <t>ÚTILES DE OFICINA</t>
  </si>
  <si>
    <t>160.30</t>
  </si>
  <si>
    <t>PRODUCTOS DE ARTES GRÁFICAS</t>
  </si>
  <si>
    <t>271.25</t>
  </si>
  <si>
    <t>504.75</t>
  </si>
  <si>
    <t>614.70</t>
  </si>
  <si>
    <t>1,064.20</t>
  </si>
  <si>
    <t>95</t>
  </si>
  <si>
    <t>100 Libras de Café; Clase: Molido; Sabor: Clásico; en Paquete: 1 Libra, para stock de almacén y cubrir requerimientos de conserjería del Consejo Nacional de Adopciones.</t>
  </si>
  <si>
    <t>250.00</t>
  </si>
  <si>
    <t>12482803</t>
  </si>
  <si>
    <t>JORDAN Y JORDAN NELSON LICINIO</t>
  </si>
  <si>
    <t>750.00</t>
  </si>
  <si>
    <t>97</t>
  </si>
  <si>
    <t>Tres (3) Teléfonos; Capacidad: Agenda para 20 contactos; Funciones: Identificador de llamadas; Pantalla: Led; Tipo: Inalámbrico; para uso de la Subcoordinación de Atención y Apoyo a la Familia Biológica del Consejo Nacional de Adopciones.</t>
  </si>
  <si>
    <t>EQUIPO PARA COMUNICACIONES</t>
  </si>
  <si>
    <t>1,335.00</t>
  </si>
  <si>
    <t>4887182</t>
  </si>
  <si>
    <t>OROZCO BARRIOS DE FUENTES YESENIA LISBETH</t>
  </si>
  <si>
    <t>98</t>
  </si>
  <si>
    <t>Servicio de mantenimiento al vehículo tipo Camioneta, marca Toyota, línea Fortuner, Modelo 2020, color plateado metálico, con número de placas O-757BBX propiedad del Consejo Nacional de Adopciones.</t>
  </si>
  <si>
    <t>880.00</t>
  </si>
  <si>
    <t>Servicio de Enlace de Internet dedicado de 71,680 kbps de velocidad Clear Channel, con disponibilidad certificada 7/24, para uso en la sede central del Consejo Nacional de Adopciones, correspondiente al mes de junio 2024. NPG E544119835</t>
  </si>
  <si>
    <t>TELEFONÍA</t>
  </si>
  <si>
    <t>520.62</t>
  </si>
  <si>
    <t>77213408</t>
  </si>
  <si>
    <t>REDES HIBRIDAS  SOCIEDAD ANONIMA</t>
  </si>
  <si>
    <t>520.63</t>
  </si>
  <si>
    <t>Servicio de envío de correspondencia del Consejo Nacional de Adopciones, correspondiente al período del 01/06/2024 al 30/06/2024. NPG E544123867</t>
  </si>
  <si>
    <t>CORREOS Y TELÉGRAFOS</t>
  </si>
  <si>
    <t>120.00</t>
  </si>
  <si>
    <t>86534599</t>
  </si>
  <si>
    <t>DELIVERY EXPRESS, SOCIEDAD ANONIMA</t>
  </si>
  <si>
    <t>150.00</t>
  </si>
  <si>
    <t>480.00</t>
  </si>
  <si>
    <t>Servicio de Internet residencial Casa Claro Pyme, teléfono número 77631615, para las instalaciones de la Oficina Departamental del Consejo Nacional de Adopciones en Quetzaltenango, Quetzaltenango, correspondiente al mes de junio 2024. NPG E545078628</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</si>
  <si>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</si>
  <si>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</si>
  <si>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</si>
  <si>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02/06/2024 al 01/07/2024, correspondiente al mes de junio 2024 NPG E545079330</t>
  </si>
  <si>
    <t>159.20</t>
  </si>
  <si>
    <t>477.60</t>
  </si>
  <si>
    <t>1,195.00</t>
  </si>
  <si>
    <t>COMPRA DIRECTA CON OFERTA ELECTRÓNICA (ART. 43 LCE INCISO B)</t>
  </si>
  <si>
    <t>78</t>
  </si>
  <si>
    <t>Adquisición de 115 licencias para correo institucional en la nube para los usuarios del Consejo Nacional de Adopciones Monto: 44,808.60 Fecha Publicación: 6/06/2024 16:12:38</t>
  </si>
  <si>
    <t>DERECHOS DE BIENES INTANGIBLES</t>
  </si>
  <si>
    <t>44,808.60</t>
  </si>
  <si>
    <t>Servicio de reproducción de documentos a través de 6 equipos de fotocopiadora digital para la sede central del Consejo Nacional de Adopciones., correspondiente al mes de junio 2024</t>
  </si>
  <si>
    <t>ARRENDAMIENTO DE MÁQUINAS Y EQUIPOS DE OFICINA</t>
  </si>
  <si>
    <t>1,775.00</t>
  </si>
  <si>
    <t>20514123</t>
  </si>
  <si>
    <t>VEGA VILLATORO EDELSO JAVIER</t>
  </si>
  <si>
    <t>CONTRATO ABIERTO (ART.46 LCE)</t>
  </si>
  <si>
    <t>91</t>
  </si>
  <si>
    <t>9 cajas de 12 rollos c/u de Papel higiénico ancho 90 Milímetros, Clase Jumbo, hoja simple, Largo 500 metros; y 9 cajas de 12 rollos c/u de Toalla Ancho 7 pulgadas, Largo 800 Pies, Material Papel; para stock de almacén y cubrir requerimientos de conserjería del Consejo Nacional de Adopciones.</t>
  </si>
  <si>
    <t>5,427.00</t>
  </si>
  <si>
    <t>66658675</t>
  </si>
  <si>
    <t>LIBRERIAS Y PAPELERIAS SCRIBE  SOCIEDAD ANONIMA</t>
  </si>
  <si>
    <t>NO APLICA LEY DE CONTRATACIONES DEL ESTADO</t>
  </si>
  <si>
    <t>Pago Cuota Patronal correspondiente al mes de junio de 2024, según recibo Código DR-182-1-4832280</t>
  </si>
  <si>
    <t>APORTE PATRONAL AL IGSS</t>
  </si>
  <si>
    <t>640.20</t>
  </si>
  <si>
    <t>2342855</t>
  </si>
  <si>
    <t>INSTITUTO GUATEMALTECO DE SEGURIDAD SOCIAL</t>
  </si>
  <si>
    <t>1,427.11</t>
  </si>
  <si>
    <t>2,667.50</t>
  </si>
  <si>
    <t>2,854.23</t>
  </si>
  <si>
    <t>3,974.58</t>
  </si>
  <si>
    <t>4,641.45</t>
  </si>
  <si>
    <t>7,068.88</t>
  </si>
  <si>
    <t>8,976.14</t>
  </si>
  <si>
    <t>12,094.80</t>
  </si>
  <si>
    <t>13,150.69</t>
  </si>
  <si>
    <t>13,577.48</t>
  </si>
  <si>
    <t>21,484.85</t>
  </si>
  <si>
    <t>Pago de Dietas por participación en 3 sesiones ordinarias del Consejo Directivo del Consejo Nacional de Adopciones, celebradas en el mes de junio del año 2024, según Acta número CNA-CD-027-2024 a la CNA-CD-029-2024, nómina de pago de Dietas número 004-2024.</t>
  </si>
  <si>
    <t>DIETAS</t>
  </si>
  <si>
    <t>4,500.00</t>
  </si>
  <si>
    <t>9980695</t>
  </si>
  <si>
    <t>ULBAN LOPEZ CARLOS DOMENICO</t>
  </si>
  <si>
    <t>Pago de Dietas por participación en 4 sesiones ordinarias del Consejo Directivo del Consejo Nacional de Adopciones, celebradas en el mes de junio del año 2024, según Acta número CNA-CD-029-2024 a la CNA-CD-032-2024, nómina de pago de Dietas número 004-2024.</t>
  </si>
  <si>
    <t>6,000.00</t>
  </si>
  <si>
    <t>9478264</t>
  </si>
  <si>
    <t>MARQUEZ CHUA EDWIN IVAN</t>
  </si>
  <si>
    <t>Pago de Dietas por participación en 5 sesiones ordinarias del Consejo Directivo del Consejo Nacional de Adopciones, celebradas en el mes de junio del año 2024, según Acta número CNA-CD-030-2024 a la CNA-CD-034-2024, nómina de pago de Dietas número 004-2024.</t>
  </si>
  <si>
    <t>7,500.00</t>
  </si>
  <si>
    <t>2988526</t>
  </si>
  <si>
    <t>ORELLANA DONIS EDDY GIOVANNI</t>
  </si>
  <si>
    <t>Pago de Dietas por participación en 8 sesiones ordinarias del Consejo Directivo del Consejo Nacional de Adopciones, celebradas en el mes de junio del año 2024, según Acta número CNA-CD-027-2024 a la CNA-CD-034-2024, nómina de pago de Dietas número 004-2024.</t>
  </si>
  <si>
    <t>12,000.00</t>
  </si>
  <si>
    <t>33475350</t>
  </si>
  <si>
    <t>QUINTEROS ALVAREZ KAREN MICHELLE</t>
  </si>
  <si>
    <t>Pago impuesto de Circulación correspondiente al año 2024 para los vehículos propiedad del Consejo Nacional de Adopciones</t>
  </si>
  <si>
    <t>IMPUESTOS, DERECHOS Y TASAS</t>
  </si>
  <si>
    <t>161.25</t>
  </si>
  <si>
    <t>330388</t>
  </si>
  <si>
    <t>CREDITO HIPOTECARIO NACIONAL DE GUATEMALA</t>
  </si>
  <si>
    <t>Pago por servicios de fiscalización correspondiente al mes de julio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</si>
  <si>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</si>
  <si>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</si>
  <si>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</si>
  <si>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</si>
  <si>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</si>
  <si>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06/06/2024 al 05/07/2024 NPG E544378075</t>
  </si>
  <si>
    <t>ENERGÍA ELÉCTRICA</t>
  </si>
  <si>
    <t>1,761.40</t>
  </si>
  <si>
    <t>326445</t>
  </si>
  <si>
    <t>EMPRESA ELECTRICA DE GUATEMALA SOCIEDAD ANONIMA</t>
  </si>
  <si>
    <t>1,761.41</t>
  </si>
  <si>
    <t>Servicio de telefonía fija prestado a la institución a través del número telefónico 2415 1600, facturado al 01/07/2024, correspondiente al mes de junio 2024. NPG E544379322</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</si>
  <si>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</si>
  <si>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</si>
  <si>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</si>
  <si>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</si>
  <si>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</si>
  <si>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</si>
  <si>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</si>
  <si>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</si>
  <si>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</si>
  <si>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</si>
  <si>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JULIO 2024.</t>
  </si>
  <si>
    <t>Nº</t>
  </si>
  <si>
    <t>Documento de Respaldo</t>
  </si>
  <si>
    <t xml:space="preserve">Fecha del Documento </t>
  </si>
  <si>
    <t>NIT</t>
  </si>
  <si>
    <t>Nombre</t>
  </si>
  <si>
    <t>Descripción del Bien o Servicio Adquirido</t>
  </si>
  <si>
    <t>Monto</t>
  </si>
  <si>
    <t>6CE34080 - 1449476320</t>
  </si>
  <si>
    <t xml:space="preserve"> OROZCO BARRIOS DE FUENTES YESENIA LISBETH</t>
  </si>
  <si>
    <t>COMPRA DE TELEFONOS</t>
  </si>
  <si>
    <t>6C30EBA2 - 2728610152</t>
  </si>
  <si>
    <t>DISTRIBUIDORA JALAPEÑA SOCIEDAD ANONIMA</t>
  </si>
  <si>
    <t>COMPRA DE AGUA PURIFICADA</t>
  </si>
  <si>
    <t xml:space="preserve">3118023C - 1214205859	</t>
  </si>
  <si>
    <t xml:space="preserve">	GRAMAJO,REVOLORIO,TORRES,EDNA,ELIZABETH</t>
  </si>
  <si>
    <t xml:space="preserve">B293BB51 - 2410955523	</t>
  </si>
  <si>
    <t xml:space="preserve">	SMART OFFICE, SOCIEDAD ANONIMA</t>
  </si>
  <si>
    <t xml:space="preserve">A6FA22AA - 1268729591	</t>
  </si>
  <si>
    <t>GRAMAJO,REVOLORIO,TORRES,EDNA,ELIZABETH</t>
  </si>
  <si>
    <t xml:space="preserve">8A18214E - 287326363	</t>
  </si>
  <si>
    <t xml:space="preserve">F6B8AD7D - 808077490	</t>
  </si>
  <si>
    <t>LARA,,,WESTER,DAVID</t>
  </si>
  <si>
    <t xml:space="preserve">410230BB - 2641906146	</t>
  </si>
  <si>
    <t>AA3D4BFF - 1258375865</t>
  </si>
  <si>
    <t>SINTEGRADAS S.A.</t>
  </si>
  <si>
    <t>107471C5-394610597</t>
  </si>
  <si>
    <t>TELECOMUNICACIONES DE GUATEMALA S.A.</t>
  </si>
  <si>
    <t xml:space="preserve">D0EC7D20 - 3401469462	</t>
  </si>
  <si>
    <t>GÓMEZ,ARMIRA,,IVAN,</t>
  </si>
  <si>
    <t xml:space="preserve">00506B63 - 2656584949	</t>
  </si>
  <si>
    <t xml:space="preserve">	PAPELES COMERCIALES, SOCIEDAD ANONIMA</t>
  </si>
  <si>
    <t xml:space="preserve">4ACE3F44 - 1937065071	</t>
  </si>
  <si>
    <t xml:space="preserve">A8A78CC9 - 296698225	</t>
  </si>
  <si>
    <t>PÉREZ,LUX,,JUSTO,RUFINO</t>
  </si>
  <si>
    <t xml:space="preserve">FC8C497B - 3260367605	</t>
  </si>
  <si>
    <t xml:space="preserve">ED79E952 - 3458875827	</t>
  </si>
  <si>
    <t xml:space="preserve">5A28551B - 498484976	</t>
  </si>
  <si>
    <t>MOTOCICLETA PARA USO DE MENSAJERIA</t>
  </si>
  <si>
    <t xml:space="preserve">BFBD6F63 - 2544780977	</t>
  </si>
  <si>
    <t xml:space="preserve">2C4243CE - 1714245519	</t>
  </si>
  <si>
    <t xml:space="preserve">4AB8CF68 - 2665694329	</t>
  </si>
  <si>
    <t xml:space="preserve">EA7467B3 - 1720993908	</t>
  </si>
  <si>
    <t>AF FUMIGACION GUATEMALA SOCIEDAD ANONIMA</t>
  </si>
  <si>
    <t xml:space="preserve">6903AE01-2535866739 </t>
  </si>
  <si>
    <t>LIBRERIAS Y PAPELERIAS
SCRIBE SOCIEDAD
ANONIMA</t>
  </si>
  <si>
    <t>7C97A0E8 - 2273921424</t>
  </si>
  <si>
    <t xml:space="preserve">	GÓMEZ,ARMIRA,,IVAN,</t>
  </si>
  <si>
    <t>237244E6 - 3130018790</t>
  </si>
  <si>
    <t xml:space="preserve">	ED453D59 - 3856222720</t>
  </si>
  <si>
    <t>9D589A4B - 85486</t>
  </si>
  <si>
    <t>576937K</t>
  </si>
  <si>
    <t xml:space="preserve">	PROYECTOS EMPRESARIALES SOCIEDAD ANONIMA</t>
  </si>
  <si>
    <t>E4DA6E5E-1321421540</t>
  </si>
  <si>
    <t>VEGA VILLATORO, EDELSO JAVIER</t>
  </si>
  <si>
    <t>SERVICIO DE FOTOCOPIADORAS</t>
  </si>
  <si>
    <t>F17E50CC-803749924</t>
  </si>
  <si>
    <t>INMOBILIARIA
HONEY-BEE S.A.</t>
  </si>
  <si>
    <t>ARRENDAMIENTO DE INMUEBLE OFICINAS CENTRALES ZONA 9, GUATEMALA.</t>
  </si>
  <si>
    <t>3011DC19-2754692233</t>
  </si>
  <si>
    <t>DE LEÓN BARRIENTOS
ANA CECILIA</t>
  </si>
  <si>
    <t>ARRENDAMIENTO DE SEDE EN QUETZALTENANGO</t>
  </si>
  <si>
    <t>0B1CCCC1 - 1269255291</t>
  </si>
  <si>
    <t>EMPRESA ELECTRICA DE
GUATEMALA S.A.</t>
  </si>
  <si>
    <t xml:space="preserve">SERVICIO DE ENERGIA ELECTRICA </t>
  </si>
  <si>
    <t>1FFF5AB1 - 278744560</t>
  </si>
  <si>
    <t>357B4E4D - 3177660873</t>
  </si>
  <si>
    <t>55D40642 - 2325498171</t>
  </si>
  <si>
    <t>B95DD978 - 3475918388</t>
  </si>
  <si>
    <t>27914248 - 544032869</t>
  </si>
  <si>
    <t>39BF1DF1 - 1027621171</t>
  </si>
  <si>
    <t>AE3C82CC - 2647476616</t>
  </si>
  <si>
    <t>68BB1D92 - 4099558598</t>
  </si>
  <si>
    <t xml:space="preserve">E4DE28BE - 3467988982	</t>
  </si>
  <si>
    <t>SERVICIO DE TELEFONIA FIJA</t>
  </si>
  <si>
    <t>BCF059F3 - 1760445683</t>
  </si>
  <si>
    <t>REDES HIBRIDAS, SOCIEDAD ANONIMA</t>
  </si>
  <si>
    <t>SERVICIO DE ENLACE DE INTERNET SEDE CENTRAL</t>
  </si>
  <si>
    <t>890E69C0 - 1316834888</t>
  </si>
  <si>
    <t>TELECOMUNICACIONES DE GUATEMALA, SOCIEDAD ANONIMA</t>
  </si>
  <si>
    <t xml:space="preserve">SERVICIO DE TELEFONIA CELULAR </t>
  </si>
  <si>
    <t xml:space="preserve">02E4CCDE - 3250081008	</t>
  </si>
  <si>
    <t xml:space="preserve">DA322757 - 3683336296	</t>
  </si>
  <si>
    <t>SERVICIO DE CORRESPONDENCIA</t>
  </si>
  <si>
    <t xml:space="preserve">8501D560 - 2828485971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</si>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</sst>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6">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11" fontId="17" fillId="0" borderId="4" xfId="1" applyNumberFormat="1" applyFont="1" applyBorder="1" applyAlignment="1">
      <alignment horizontal="center" vertical="center" wrapText="1"/>
    </xf>
    <xf numFmtId="14" fontId="17" fillId="0" borderId="4" xfId="1" applyNumberFormat="1" applyFont="1" applyBorder="1" applyAlignment="1">
      <alignment horizontal="center" vertical="center" wrapText="1"/>
    </xf>
    <xf numFmtId="0" fontId="17" fillId="0" borderId="4" xfId="1" applyFont="1" applyBorder="1" applyAlignment="1">
      <alignment horizontal="center" vertical="center"/>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7" fillId="0" borderId="4" xfId="1" applyFont="1" applyBorder="1" applyAlignment="1">
      <alignment horizontal="center" vertical="top" wrapText="1"/>
    </xf>
    <xf numFmtId="1" fontId="17" fillId="0" borderId="4" xfId="1" applyNumberFormat="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42E6BF96-A5B5-492C-9DEB-0E638B48A2F3}"/>
    <cellStyle name="Normal" xfId="0" builtinId="0"/>
    <cellStyle name="Normal 2" xfId="1" xr:uid="{E9AB369F-C4CA-4A3F-A432-4A3375DFF69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6F2630A2-6647-463C-9213-5B08DBB6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136B-2E64-4886-A47A-D682D1E6B1A2}">
  <dimension ref="A1:H54"/>
  <sheetViews>
    <sheetView topLeftCell="A7" zoomScale="115" zoomScaleNormal="115" workbookViewId="0">
      <selection activeCell="I11" sqref="I11"/>
    </sheetView>
  </sheetViews>
  <sheetFormatPr baseColWidth="10" defaultRowHeight="15" x14ac:dyDescent="0.25"/>
  <cols>
    <col min="1" max="1" width="3.42578125" style="40" bestFit="1" customWidth="1"/>
    <col min="2" max="2" width="11.7109375" style="62" customWidth="1"/>
    <col min="3" max="3" width="11.140625" style="63" customWidth="1"/>
    <col min="4" max="4" width="10.140625" style="63" customWidth="1"/>
    <col min="5" max="5" width="18.7109375" style="64" customWidth="1"/>
    <col min="6" max="6" width="26.85546875" style="63" customWidth="1"/>
    <col min="7" max="7" width="13.7109375" style="65" customWidth="1"/>
    <col min="8" max="8" width="11.42578125" style="39"/>
    <col min="9" max="16384" width="11.42578125" style="40"/>
  </cols>
  <sheetData>
    <row r="1" spans="1:8" s="29" customFormat="1" ht="17.25" x14ac:dyDescent="0.3">
      <c r="A1" s="27" t="s">
        <v>226</v>
      </c>
      <c r="B1" s="27"/>
      <c r="C1" s="27"/>
      <c r="D1" s="27"/>
      <c r="E1" s="27"/>
      <c r="F1" s="27"/>
      <c r="G1" s="27"/>
      <c r="H1" s="28"/>
    </row>
    <row r="2" spans="1:8" s="29" customFormat="1" ht="17.25" x14ac:dyDescent="0.3">
      <c r="A2" s="27" t="s">
        <v>227</v>
      </c>
      <c r="B2" s="27"/>
      <c r="C2" s="27"/>
      <c r="D2" s="27"/>
      <c r="E2" s="27"/>
      <c r="F2" s="27"/>
      <c r="G2" s="27"/>
      <c r="H2" s="28"/>
    </row>
    <row r="3" spans="1:8" s="29" customFormat="1" ht="17.25" x14ac:dyDescent="0.3">
      <c r="A3" s="27" t="s">
        <v>228</v>
      </c>
      <c r="B3" s="27"/>
      <c r="C3" s="27"/>
      <c r="D3" s="27"/>
      <c r="E3" s="27"/>
      <c r="F3" s="27"/>
      <c r="G3" s="27"/>
      <c r="H3" s="28"/>
    </row>
    <row r="4" spans="1:8" s="29" customFormat="1" ht="17.25" x14ac:dyDescent="0.3">
      <c r="A4" s="27"/>
      <c r="B4" s="27"/>
      <c r="C4" s="27"/>
      <c r="D4" s="27"/>
      <c r="E4" s="30"/>
      <c r="F4" s="31"/>
      <c r="G4" s="31"/>
      <c r="H4" s="28"/>
    </row>
    <row r="5" spans="1:8" s="34" customFormat="1" ht="13.5" x14ac:dyDescent="0.25">
      <c r="A5" s="32" t="s">
        <v>229</v>
      </c>
      <c r="B5" s="32"/>
      <c r="C5" s="32"/>
      <c r="D5" s="32"/>
      <c r="E5" s="32"/>
      <c r="F5" s="32"/>
      <c r="G5" s="32"/>
      <c r="H5" s="33"/>
    </row>
    <row r="6" spans="1:8" s="34" customFormat="1" ht="13.5" x14ac:dyDescent="0.25">
      <c r="A6" s="32" t="s">
        <v>230</v>
      </c>
      <c r="B6" s="32"/>
      <c r="C6" s="32"/>
      <c r="D6" s="32"/>
      <c r="E6" s="32"/>
      <c r="F6" s="32"/>
      <c r="G6" s="32"/>
      <c r="H6" s="33"/>
    </row>
    <row r="7" spans="1:8" s="34" customFormat="1" ht="13.5" x14ac:dyDescent="0.25">
      <c r="A7" s="35" t="s">
        <v>231</v>
      </c>
      <c r="B7" s="35"/>
      <c r="C7" s="35"/>
      <c r="D7" s="35"/>
      <c r="E7" s="35"/>
      <c r="F7" s="35"/>
      <c r="G7" s="35"/>
      <c r="H7" s="33"/>
    </row>
    <row r="8" spans="1:8" s="34" customFormat="1" ht="14.25" thickBot="1" x14ac:dyDescent="0.3">
      <c r="A8" s="35" t="s">
        <v>232</v>
      </c>
      <c r="B8" s="35"/>
      <c r="C8" s="35"/>
      <c r="D8" s="35"/>
      <c r="E8" s="35"/>
      <c r="F8" s="35"/>
      <c r="G8" s="35"/>
      <c r="H8" s="33"/>
    </row>
    <row r="9" spans="1:8" ht="45.75" thickBot="1" x14ac:dyDescent="0.3">
      <c r="A9" s="36" t="s">
        <v>233</v>
      </c>
      <c r="B9" s="37" t="s">
        <v>234</v>
      </c>
      <c r="C9" s="37" t="s">
        <v>235</v>
      </c>
      <c r="D9" s="37" t="s">
        <v>236</v>
      </c>
      <c r="E9" s="37" t="s">
        <v>237</v>
      </c>
      <c r="F9" s="37" t="s">
        <v>238</v>
      </c>
      <c r="G9" s="38" t="s">
        <v>239</v>
      </c>
    </row>
    <row r="10" spans="1:8" ht="40.5" x14ac:dyDescent="0.25">
      <c r="A10" s="41">
        <v>1</v>
      </c>
      <c r="B10" s="42" t="s">
        <v>240</v>
      </c>
      <c r="C10" s="43">
        <v>45492</v>
      </c>
      <c r="D10" s="44">
        <v>4887182</v>
      </c>
      <c r="E10" s="42" t="s">
        <v>241</v>
      </c>
      <c r="F10" s="42" t="s">
        <v>242</v>
      </c>
      <c r="G10" s="45">
        <v>1335</v>
      </c>
    </row>
    <row r="11" spans="1:8" ht="40.5" x14ac:dyDescent="0.25">
      <c r="A11" s="41">
        <v>2</v>
      </c>
      <c r="B11" s="42" t="s">
        <v>243</v>
      </c>
      <c r="C11" s="43">
        <v>45457</v>
      </c>
      <c r="D11" s="44">
        <v>3306224</v>
      </c>
      <c r="E11" s="42" t="s">
        <v>244</v>
      </c>
      <c r="F11" s="42" t="s">
        <v>245</v>
      </c>
      <c r="G11" s="45">
        <v>1260</v>
      </c>
    </row>
    <row r="12" spans="1:8" ht="40.5" x14ac:dyDescent="0.25">
      <c r="A12" s="41">
        <v>3</v>
      </c>
      <c r="B12" s="42" t="s">
        <v>246</v>
      </c>
      <c r="C12" s="43">
        <v>45455</v>
      </c>
      <c r="D12" s="44">
        <v>6605192</v>
      </c>
      <c r="E12" s="42" t="s">
        <v>247</v>
      </c>
      <c r="F12" s="42" t="str">
        <f>UPPER("Servicio de impresión de doscientas cincuenta (250) Hojas Libro de Banco.")</f>
        <v>SERVICIO DE IMPRESIÓN DE DOSCIENTAS CINCUENTA (250) HOJAS LIBRO DE BANCO.</v>
      </c>
      <c r="G12" s="45">
        <v>870</v>
      </c>
    </row>
    <row r="13" spans="1:8" ht="40.5" x14ac:dyDescent="0.25">
      <c r="A13" s="41">
        <v>4</v>
      </c>
      <c r="B13" s="42" t="s">
        <v>248</v>
      </c>
      <c r="C13" s="43">
        <v>45463</v>
      </c>
      <c r="D13" s="44">
        <v>62869396</v>
      </c>
      <c r="E13" s="42" t="s">
        <v>249</v>
      </c>
      <c r="F13" s="42" t="str">
        <f>UPPER("sillas ejecutivas y archivo de metal 4 gavetas")</f>
        <v>SILLAS EJECUTIVAS Y ARCHIVO DE METAL 4 GAVETAS</v>
      </c>
      <c r="G13" s="45">
        <v>3075</v>
      </c>
    </row>
    <row r="14" spans="1:8" ht="40.5" x14ac:dyDescent="0.25">
      <c r="A14" s="41">
        <v>5</v>
      </c>
      <c r="B14" s="42" t="s">
        <v>250</v>
      </c>
      <c r="C14" s="43">
        <v>45462</v>
      </c>
      <c r="D14" s="44">
        <v>6605192</v>
      </c>
      <c r="E14" s="42" t="s">
        <v>251</v>
      </c>
      <c r="F14" s="42" t="str">
        <f>UPPER("Servicio de impresión de formularios de Despacho de Almacen")</f>
        <v>SERVICIO DE IMPRESIÓN DE FORMULARIOS DE DESPACHO DE ALMACEN</v>
      </c>
      <c r="G14" s="45">
        <v>500</v>
      </c>
    </row>
    <row r="15" spans="1:8" ht="40.5" x14ac:dyDescent="0.25">
      <c r="A15" s="41">
        <v>6</v>
      </c>
      <c r="B15" s="42" t="s">
        <v>252</v>
      </c>
      <c r="C15" s="43">
        <v>45455</v>
      </c>
      <c r="D15" s="44">
        <v>6605192</v>
      </c>
      <c r="E15" s="42" t="s">
        <v>251</v>
      </c>
      <c r="F15" s="42" t="str">
        <f>UPPER("Servicio de impresión de Tarjetas Kardex Control de Almacen")</f>
        <v>SERVICIO DE IMPRESIÓN DE TARJETAS KARDEX CONTROL DE ALMACEN</v>
      </c>
      <c r="G15" s="45">
        <v>380</v>
      </c>
    </row>
    <row r="16" spans="1:8" ht="27" x14ac:dyDescent="0.25">
      <c r="A16" s="41">
        <v>7</v>
      </c>
      <c r="B16" s="42" t="s">
        <v>253</v>
      </c>
      <c r="C16" s="43">
        <v>45468</v>
      </c>
      <c r="D16" s="44">
        <v>93331894</v>
      </c>
      <c r="E16" s="42" t="s">
        <v>254</v>
      </c>
      <c r="F16" s="42" t="str">
        <f>UPPER("Gabinete de oficina para uso en la Subdirección General.")</f>
        <v>GABINETE DE OFICINA PARA USO EN LA SUBDIRECCIÓN GENERAL.</v>
      </c>
      <c r="G16" s="45">
        <v>7000</v>
      </c>
    </row>
    <row r="17" spans="1:7" ht="55.9" customHeight="1" x14ac:dyDescent="0.25">
      <c r="A17" s="41">
        <v>8</v>
      </c>
      <c r="B17" s="42" t="s">
        <v>255</v>
      </c>
      <c r="C17" s="43">
        <v>45454</v>
      </c>
      <c r="D17" s="44">
        <v>27257649</v>
      </c>
      <c r="E17" s="42" t="s">
        <v>255</v>
      </c>
      <c r="F17" s="42" t="str">
        <f>UPPER("Servicio de impresión de 3 mil libretas de notas y 3 mil folders promosionales del CNA")</f>
        <v>SERVICIO DE IMPRESIÓN DE 3 MIL LIBRETAS DE NOTAS Y 3 MIL FOLDERS PROMOSIONALES DEL CNA</v>
      </c>
      <c r="G17" s="45">
        <v>12780</v>
      </c>
    </row>
    <row r="18" spans="1:7" ht="27" x14ac:dyDescent="0.25">
      <c r="A18" s="41">
        <v>9</v>
      </c>
      <c r="B18" s="42" t="s">
        <v>256</v>
      </c>
      <c r="C18" s="43">
        <v>45456</v>
      </c>
      <c r="D18" s="44">
        <v>74601628</v>
      </c>
      <c r="E18" s="42" t="s">
        <v>257</v>
      </c>
      <c r="F18" s="42" t="str">
        <f>UPPER("Computadora portatil")</f>
        <v>COMPUTADORA PORTATIL</v>
      </c>
      <c r="G18" s="45">
        <v>34310</v>
      </c>
    </row>
    <row r="19" spans="1:7" ht="40.9" customHeight="1" x14ac:dyDescent="0.25">
      <c r="A19" s="41">
        <v>10</v>
      </c>
      <c r="B19" s="42" t="s">
        <v>258</v>
      </c>
      <c r="C19" s="43">
        <v>45478</v>
      </c>
      <c r="D19" s="44">
        <v>9929290</v>
      </c>
      <c r="E19" s="42" t="s">
        <v>259</v>
      </c>
      <c r="F19" s="42" t="str">
        <f>UPPER("Renovación de 115 licencias para correo institucional en la nube.")</f>
        <v>RENOVACIÓN DE 115 LICENCIAS PARA CORREO INSTITUCIONAL EN LA NUBE.</v>
      </c>
      <c r="G19" s="45">
        <v>44808.6</v>
      </c>
    </row>
    <row r="20" spans="1:7" ht="40.5" x14ac:dyDescent="0.25">
      <c r="A20" s="41">
        <v>11</v>
      </c>
      <c r="B20" s="42" t="s">
        <v>260</v>
      </c>
      <c r="C20" s="43">
        <v>45476</v>
      </c>
      <c r="D20" s="44">
        <v>31502555</v>
      </c>
      <c r="E20" s="42" t="s">
        <v>261</v>
      </c>
      <c r="F20" s="42" t="str">
        <f>UPPER("Servicio de mantenimiento DE vehiculo ")</f>
        <v xml:space="preserve">SERVICIO DE MANTENIMIENTO DE VEHICULO </v>
      </c>
      <c r="G20" s="45">
        <v>675</v>
      </c>
    </row>
    <row r="21" spans="1:7" ht="40.5" x14ac:dyDescent="0.25">
      <c r="A21" s="41">
        <v>12</v>
      </c>
      <c r="B21" s="42" t="s">
        <v>262</v>
      </c>
      <c r="C21" s="43">
        <v>45469</v>
      </c>
      <c r="D21" s="44">
        <v>12772801</v>
      </c>
      <c r="E21" s="42" t="s">
        <v>263</v>
      </c>
      <c r="F21" s="42" t="str">
        <f>UPPER("papel bon tamaño carta y oficio para stock de almacen")</f>
        <v>PAPEL BON TAMAÑO CARTA Y OFICIO PARA STOCK DE ALMACEN</v>
      </c>
      <c r="G21" s="45">
        <v>2935.8</v>
      </c>
    </row>
    <row r="22" spans="1:7" ht="40.5" x14ac:dyDescent="0.25">
      <c r="A22" s="41">
        <v>13</v>
      </c>
      <c r="B22" s="42" t="s">
        <v>264</v>
      </c>
      <c r="C22" s="43">
        <v>45469</v>
      </c>
      <c r="D22" s="44">
        <v>12482803</v>
      </c>
      <c r="E22" s="42" t="s">
        <v>122</v>
      </c>
      <c r="F22" s="42" t="str">
        <f>UPPER("café clase molido para stock de almacen")</f>
        <v>CAFÉ CLASE MOLIDO PARA STOCK DE ALMACEN</v>
      </c>
      <c r="G22" s="45">
        <v>2500</v>
      </c>
    </row>
    <row r="23" spans="1:7" ht="27" x14ac:dyDescent="0.25">
      <c r="A23" s="41">
        <v>14</v>
      </c>
      <c r="B23" s="42" t="s">
        <v>265</v>
      </c>
      <c r="C23" s="43">
        <v>45475</v>
      </c>
      <c r="D23" s="44">
        <v>25631918</v>
      </c>
      <c r="E23" s="42" t="s">
        <v>266</v>
      </c>
      <c r="F23" s="42" t="str">
        <f>UPPER("insumos de limpieza y cocina para stock de almacen")</f>
        <v>INSUMOS DE LIMPIEZA Y COCINA PARA STOCK DE ALMACEN</v>
      </c>
      <c r="G23" s="45">
        <v>5271.6</v>
      </c>
    </row>
    <row r="24" spans="1:7" ht="40.5" x14ac:dyDescent="0.25">
      <c r="A24" s="41">
        <v>15</v>
      </c>
      <c r="B24" s="42" t="s">
        <v>267</v>
      </c>
      <c r="C24" s="43">
        <v>45475</v>
      </c>
      <c r="D24" s="44">
        <v>4851498</v>
      </c>
      <c r="E24" s="42" t="s">
        <v>110</v>
      </c>
      <c r="F24" s="42" t="str">
        <f>UPPER("articulos de oficina para stock en almacen")</f>
        <v>ARTICULOS DE OFICINA PARA STOCK EN ALMACEN</v>
      </c>
      <c r="G24" s="45">
        <v>5579.1</v>
      </c>
    </row>
    <row r="25" spans="1:7" ht="40.5" x14ac:dyDescent="0.25">
      <c r="A25" s="41">
        <v>16</v>
      </c>
      <c r="B25" s="42" t="s">
        <v>268</v>
      </c>
      <c r="C25" s="43">
        <v>45476</v>
      </c>
      <c r="D25" s="44">
        <v>31502555</v>
      </c>
      <c r="E25" s="42" t="s">
        <v>261</v>
      </c>
      <c r="F25" s="42" t="str">
        <f>UPPER("Servicio de reparación DE vehiculo")</f>
        <v>SERVICIO DE REPARACIÓN DE VEHICULO</v>
      </c>
      <c r="G25" s="45">
        <v>1970</v>
      </c>
    </row>
    <row r="26" spans="1:7" ht="27" x14ac:dyDescent="0.25">
      <c r="A26" s="41">
        <v>17</v>
      </c>
      <c r="B26" s="42" t="s">
        <v>269</v>
      </c>
      <c r="C26" s="43">
        <v>45482</v>
      </c>
      <c r="D26" s="44">
        <v>325619</v>
      </c>
      <c r="E26" s="42" t="s">
        <v>104</v>
      </c>
      <c r="F26" s="42" t="s">
        <v>270</v>
      </c>
      <c r="G26" s="45">
        <v>20845</v>
      </c>
    </row>
    <row r="27" spans="1:7" ht="40.5" x14ac:dyDescent="0.25">
      <c r="A27" s="41">
        <v>18</v>
      </c>
      <c r="B27" s="42" t="s">
        <v>271</v>
      </c>
      <c r="C27" s="43">
        <v>45476</v>
      </c>
      <c r="D27" s="44">
        <v>31502555</v>
      </c>
      <c r="E27" s="42" t="s">
        <v>261</v>
      </c>
      <c r="F27" s="42" t="str">
        <f>UPPER("Servicio de mantenimiento DE vehiculo")</f>
        <v>SERVICIO DE MANTENIMIENTO DE VEHICULO</v>
      </c>
      <c r="G27" s="45">
        <v>1205</v>
      </c>
    </row>
    <row r="28" spans="1:7" ht="40.5" x14ac:dyDescent="0.25">
      <c r="A28" s="41">
        <v>19</v>
      </c>
      <c r="B28" s="42" t="s">
        <v>272</v>
      </c>
      <c r="C28" s="43">
        <v>45482</v>
      </c>
      <c r="D28" s="44">
        <v>26405636</v>
      </c>
      <c r="E28" s="42" t="s">
        <v>65</v>
      </c>
      <c r="F28" s="42" t="str">
        <f>UPPER("Aire acondicionado para uso de la Unidad de Asesoria Juridica")</f>
        <v>AIRE ACONDICIONADO PARA USO DE LA UNIDAD DE ASESORIA JURIDICA</v>
      </c>
      <c r="G28" s="45">
        <v>4750</v>
      </c>
    </row>
    <row r="29" spans="1:7" ht="40.5" x14ac:dyDescent="0.25">
      <c r="A29" s="41">
        <v>20</v>
      </c>
      <c r="B29" s="42" t="s">
        <v>273</v>
      </c>
      <c r="C29" s="43">
        <v>45476</v>
      </c>
      <c r="D29" s="44">
        <v>31502555</v>
      </c>
      <c r="E29" s="42" t="s">
        <v>261</v>
      </c>
      <c r="F29" s="42" t="str">
        <f>UPPER("Servicio de reparación DE vehiculo ")</f>
        <v xml:space="preserve">SERVICIO DE REPARACIÓN DE VEHICULO </v>
      </c>
      <c r="G29" s="45">
        <v>2955</v>
      </c>
    </row>
    <row r="30" spans="1:7" ht="40.5" x14ac:dyDescent="0.25">
      <c r="A30" s="41">
        <v>21</v>
      </c>
      <c r="B30" s="42" t="s">
        <v>274</v>
      </c>
      <c r="C30" s="43">
        <v>45492</v>
      </c>
      <c r="D30" s="44">
        <v>70468184</v>
      </c>
      <c r="E30" s="42" t="s">
        <v>275</v>
      </c>
      <c r="F30" s="42" t="str">
        <f>UPPER("Servicio de fumigación")</f>
        <v>SERVICIO DE FUMIGACIÓN</v>
      </c>
      <c r="G30" s="45">
        <v>1900</v>
      </c>
    </row>
    <row r="31" spans="1:7" ht="54" x14ac:dyDescent="0.25">
      <c r="A31" s="41">
        <v>22</v>
      </c>
      <c r="B31" s="42" t="s">
        <v>276</v>
      </c>
      <c r="C31" s="43">
        <v>45477</v>
      </c>
      <c r="D31" s="44">
        <v>66658675</v>
      </c>
      <c r="E31" s="42" t="s">
        <v>277</v>
      </c>
      <c r="F31" s="42" t="str">
        <f>UPPER("Papel higienico y papel toalla para stock de Almacen")</f>
        <v>PAPEL HIGIENICO Y PAPEL TOALLA PARA STOCK DE ALMACEN</v>
      </c>
      <c r="G31" s="45">
        <v>5427</v>
      </c>
    </row>
    <row r="32" spans="1:7" ht="27" x14ac:dyDescent="0.25">
      <c r="A32" s="41">
        <v>23</v>
      </c>
      <c r="B32" s="42" t="s">
        <v>278</v>
      </c>
      <c r="C32" s="43">
        <v>45495</v>
      </c>
      <c r="D32" s="44">
        <v>31502555</v>
      </c>
      <c r="E32" s="42" t="s">
        <v>279</v>
      </c>
      <c r="F32" s="42" t="str">
        <f>UPPER("servicio de mantenimiento DE vehiculo")</f>
        <v>SERVICIO DE MANTENIMIENTO DE VEHICULO</v>
      </c>
      <c r="G32" s="45">
        <v>880</v>
      </c>
    </row>
    <row r="33" spans="1:7" ht="27" x14ac:dyDescent="0.25">
      <c r="A33" s="41">
        <v>24</v>
      </c>
      <c r="B33" s="42" t="s">
        <v>280</v>
      </c>
      <c r="C33" s="43">
        <v>45502</v>
      </c>
      <c r="D33" s="44">
        <v>31502555</v>
      </c>
      <c r="E33" s="42" t="s">
        <v>279</v>
      </c>
      <c r="F33" s="42" t="str">
        <f>UPPER("servicio de mantenimiento DE vehiculo")</f>
        <v>SERVICIO DE MANTENIMIENTO DE VEHICULO</v>
      </c>
      <c r="G33" s="45">
        <v>3875</v>
      </c>
    </row>
    <row r="34" spans="1:7" ht="27" x14ac:dyDescent="0.25">
      <c r="A34" s="41">
        <v>25</v>
      </c>
      <c r="B34" s="42" t="s">
        <v>281</v>
      </c>
      <c r="C34" s="43">
        <v>45502</v>
      </c>
      <c r="D34" s="44">
        <v>31502555</v>
      </c>
      <c r="E34" s="42" t="s">
        <v>279</v>
      </c>
      <c r="F34" s="42" t="str">
        <f>UPPER("servicio de mantenimiento DE vehiculo")</f>
        <v>SERVICIO DE MANTENIMIENTO DE VEHICULO</v>
      </c>
      <c r="G34" s="45">
        <v>4055</v>
      </c>
    </row>
    <row r="35" spans="1:7" ht="40.5" x14ac:dyDescent="0.25">
      <c r="A35" s="41">
        <v>26</v>
      </c>
      <c r="B35" s="42" t="s">
        <v>282</v>
      </c>
      <c r="C35" s="43">
        <v>45477</v>
      </c>
      <c r="D35" s="44" t="s">
        <v>283</v>
      </c>
      <c r="E35" s="42" t="s">
        <v>284</v>
      </c>
      <c r="F35" s="42" t="str">
        <f>UPPER("Servicio de Aromatización y Desodorización.")</f>
        <v>SERVICIO DE AROMATIZACIÓN Y DESODORIZACIÓN.</v>
      </c>
      <c r="G35" s="45">
        <v>2000</v>
      </c>
    </row>
    <row r="36" spans="1:7" ht="27" x14ac:dyDescent="0.25">
      <c r="A36" s="41">
        <v>27</v>
      </c>
      <c r="B36" s="46" t="s">
        <v>285</v>
      </c>
      <c r="C36" s="47">
        <v>45482</v>
      </c>
      <c r="D36" s="48">
        <v>20514123</v>
      </c>
      <c r="E36" s="46" t="s">
        <v>286</v>
      </c>
      <c r="F36" s="46" t="s">
        <v>287</v>
      </c>
      <c r="G36" s="45">
        <v>7100</v>
      </c>
    </row>
    <row r="37" spans="1:7" ht="40.5" x14ac:dyDescent="0.25">
      <c r="A37" s="41">
        <v>28</v>
      </c>
      <c r="B37" s="46" t="s">
        <v>288</v>
      </c>
      <c r="C37" s="47">
        <v>45478</v>
      </c>
      <c r="D37" s="48">
        <v>34964479</v>
      </c>
      <c r="E37" s="46" t="s">
        <v>289</v>
      </c>
      <c r="F37" s="46" t="s">
        <v>290</v>
      </c>
      <c r="G37" s="45">
        <v>78235.789999999994</v>
      </c>
    </row>
    <row r="38" spans="1:7" ht="27" x14ac:dyDescent="0.25">
      <c r="A38" s="41">
        <v>29</v>
      </c>
      <c r="B38" s="46" t="s">
        <v>291</v>
      </c>
      <c r="C38" s="47">
        <v>45483</v>
      </c>
      <c r="D38" s="48">
        <v>24001120</v>
      </c>
      <c r="E38" s="46" t="s">
        <v>292</v>
      </c>
      <c r="F38" s="46" t="s">
        <v>293</v>
      </c>
      <c r="G38" s="45">
        <v>4725</v>
      </c>
    </row>
    <row r="39" spans="1:7" ht="28.5" customHeight="1" x14ac:dyDescent="0.25">
      <c r="A39" s="41">
        <v>30</v>
      </c>
      <c r="B39" s="46" t="s">
        <v>294</v>
      </c>
      <c r="C39" s="49">
        <v>45478</v>
      </c>
      <c r="D39" s="50">
        <v>326445</v>
      </c>
      <c r="E39" s="46" t="s">
        <v>295</v>
      </c>
      <c r="F39" s="46" t="s">
        <v>296</v>
      </c>
      <c r="G39" s="45">
        <v>829.98</v>
      </c>
    </row>
    <row r="40" spans="1:7" ht="28.5" customHeight="1" x14ac:dyDescent="0.25">
      <c r="A40" s="41">
        <v>31</v>
      </c>
      <c r="B40" s="46" t="s">
        <v>297</v>
      </c>
      <c r="C40" s="49">
        <v>45478</v>
      </c>
      <c r="D40" s="50">
        <v>326445</v>
      </c>
      <c r="E40" s="46" t="s">
        <v>295</v>
      </c>
      <c r="F40" s="46" t="s">
        <v>296</v>
      </c>
      <c r="G40" s="45">
        <v>1203.31</v>
      </c>
    </row>
    <row r="41" spans="1:7" ht="28.5" customHeight="1" x14ac:dyDescent="0.25">
      <c r="A41" s="41">
        <v>32</v>
      </c>
      <c r="B41" s="46" t="s">
        <v>298</v>
      </c>
      <c r="C41" s="49">
        <v>45478</v>
      </c>
      <c r="D41" s="50">
        <v>326445</v>
      </c>
      <c r="E41" s="46" t="s">
        <v>295</v>
      </c>
      <c r="F41" s="46" t="s">
        <v>296</v>
      </c>
      <c r="G41" s="45">
        <v>1699.25</v>
      </c>
    </row>
    <row r="42" spans="1:7" ht="28.5" customHeight="1" x14ac:dyDescent="0.25">
      <c r="A42" s="41">
        <v>33</v>
      </c>
      <c r="B42" s="46" t="s">
        <v>299</v>
      </c>
      <c r="C42" s="49">
        <v>45478</v>
      </c>
      <c r="D42" s="50">
        <v>326445</v>
      </c>
      <c r="E42" s="46" t="s">
        <v>295</v>
      </c>
      <c r="F42" s="46" t="s">
        <v>296</v>
      </c>
      <c r="G42" s="45">
        <v>152.91</v>
      </c>
    </row>
    <row r="43" spans="1:7" ht="28.5" customHeight="1" x14ac:dyDescent="0.25">
      <c r="A43" s="41">
        <v>34</v>
      </c>
      <c r="B43" s="46" t="s">
        <v>300</v>
      </c>
      <c r="C43" s="49">
        <v>45478</v>
      </c>
      <c r="D43" s="50">
        <v>326445</v>
      </c>
      <c r="E43" s="46" t="s">
        <v>295</v>
      </c>
      <c r="F43" s="46" t="s">
        <v>296</v>
      </c>
      <c r="G43" s="45">
        <v>58.44</v>
      </c>
    </row>
    <row r="44" spans="1:7" ht="28.5" customHeight="1" x14ac:dyDescent="0.25">
      <c r="A44" s="41">
        <v>35</v>
      </c>
      <c r="B44" s="46" t="s">
        <v>301</v>
      </c>
      <c r="C44" s="49">
        <v>45478</v>
      </c>
      <c r="D44" s="50">
        <v>326445</v>
      </c>
      <c r="E44" s="46" t="s">
        <v>295</v>
      </c>
      <c r="F44" s="46" t="s">
        <v>296</v>
      </c>
      <c r="G44" s="45">
        <v>1194.1600000000001</v>
      </c>
    </row>
    <row r="45" spans="1:7" ht="28.5" customHeight="1" x14ac:dyDescent="0.25">
      <c r="A45" s="41">
        <v>36</v>
      </c>
      <c r="B45" s="46" t="s">
        <v>302</v>
      </c>
      <c r="C45" s="49">
        <v>45478</v>
      </c>
      <c r="D45" s="50">
        <v>326445</v>
      </c>
      <c r="E45" s="46" t="s">
        <v>295</v>
      </c>
      <c r="F45" s="46" t="s">
        <v>296</v>
      </c>
      <c r="G45" s="45">
        <v>861.08</v>
      </c>
    </row>
    <row r="46" spans="1:7" ht="28.5" customHeight="1" x14ac:dyDescent="0.25">
      <c r="A46" s="41">
        <v>37</v>
      </c>
      <c r="B46" s="46" t="s">
        <v>303</v>
      </c>
      <c r="C46" s="49">
        <v>45478</v>
      </c>
      <c r="D46" s="50">
        <v>326445</v>
      </c>
      <c r="E46" s="46" t="s">
        <v>295</v>
      </c>
      <c r="F46" s="46" t="s">
        <v>296</v>
      </c>
      <c r="G46" s="45">
        <v>355.58</v>
      </c>
    </row>
    <row r="47" spans="1:7" ht="28.5" customHeight="1" x14ac:dyDescent="0.25">
      <c r="A47" s="41">
        <v>38</v>
      </c>
      <c r="B47" s="46" t="s">
        <v>304</v>
      </c>
      <c r="C47" s="49">
        <v>45478</v>
      </c>
      <c r="D47" s="50">
        <v>326445</v>
      </c>
      <c r="E47" s="46" t="s">
        <v>295</v>
      </c>
      <c r="F47" s="46" t="s">
        <v>296</v>
      </c>
      <c r="G47" s="45">
        <v>690.9</v>
      </c>
    </row>
    <row r="48" spans="1:7" ht="40.5" x14ac:dyDescent="0.25">
      <c r="A48" s="41">
        <v>39</v>
      </c>
      <c r="B48" s="51" t="s">
        <v>305</v>
      </c>
      <c r="C48" s="52">
        <v>45478</v>
      </c>
      <c r="D48" s="53">
        <v>9929290</v>
      </c>
      <c r="E48" s="54" t="s">
        <v>259</v>
      </c>
      <c r="F48" s="54" t="s">
        <v>306</v>
      </c>
      <c r="G48" s="55">
        <v>2103.3000000000002</v>
      </c>
    </row>
    <row r="49" spans="1:7" ht="30" customHeight="1" x14ac:dyDescent="0.25">
      <c r="A49" s="41">
        <v>40</v>
      </c>
      <c r="B49" s="56" t="s">
        <v>307</v>
      </c>
      <c r="C49" s="52">
        <v>45446</v>
      </c>
      <c r="D49" s="57">
        <v>77213408</v>
      </c>
      <c r="E49" s="54" t="s">
        <v>308</v>
      </c>
      <c r="F49" s="54" t="s">
        <v>309</v>
      </c>
      <c r="G49" s="55">
        <v>2082.5</v>
      </c>
    </row>
    <row r="50" spans="1:7" ht="40.5" x14ac:dyDescent="0.25">
      <c r="A50" s="41">
        <v>41</v>
      </c>
      <c r="B50" s="54" t="s">
        <v>310</v>
      </c>
      <c r="C50" s="52">
        <v>45457</v>
      </c>
      <c r="D50" s="57">
        <v>9929290</v>
      </c>
      <c r="E50" s="54" t="s">
        <v>311</v>
      </c>
      <c r="F50" s="54" t="s">
        <v>312</v>
      </c>
      <c r="G50" s="55">
        <v>1592</v>
      </c>
    </row>
    <row r="51" spans="1:7" ht="40.5" x14ac:dyDescent="0.25">
      <c r="A51" s="41">
        <v>42</v>
      </c>
      <c r="B51" s="54" t="s">
        <v>313</v>
      </c>
      <c r="C51" s="52">
        <v>45489</v>
      </c>
      <c r="D51" s="57">
        <v>9929290</v>
      </c>
      <c r="E51" s="54" t="s">
        <v>311</v>
      </c>
      <c r="F51" s="54" t="s">
        <v>312</v>
      </c>
      <c r="G51" s="55">
        <v>399</v>
      </c>
    </row>
    <row r="52" spans="1:7" ht="40.5" x14ac:dyDescent="0.25">
      <c r="A52" s="41">
        <v>43</v>
      </c>
      <c r="B52" s="54" t="s">
        <v>314</v>
      </c>
      <c r="C52" s="52">
        <v>45473</v>
      </c>
      <c r="D52" s="57">
        <v>86534599</v>
      </c>
      <c r="E52" s="54" t="s">
        <v>143</v>
      </c>
      <c r="F52" s="54" t="s">
        <v>315</v>
      </c>
      <c r="G52" s="55">
        <v>900</v>
      </c>
    </row>
    <row r="53" spans="1:7" ht="41.25" thickBot="1" x14ac:dyDescent="0.3">
      <c r="A53" s="41">
        <v>44</v>
      </c>
      <c r="B53" s="54" t="s">
        <v>316</v>
      </c>
      <c r="C53" s="52">
        <v>45489</v>
      </c>
      <c r="D53" s="57">
        <v>9929290</v>
      </c>
      <c r="E53" s="54" t="s">
        <v>259</v>
      </c>
      <c r="F53" s="54" t="s">
        <v>317</v>
      </c>
      <c r="G53" s="55">
        <v>514</v>
      </c>
    </row>
    <row r="54" spans="1:7" ht="15.75" thickBot="1" x14ac:dyDescent="0.3">
      <c r="A54" s="58"/>
      <c r="B54" s="59"/>
      <c r="C54" s="59"/>
      <c r="D54" s="59"/>
      <c r="E54" s="59"/>
      <c r="F54" s="60"/>
      <c r="G54" s="61">
        <f>SUM(G10:G53)</f>
        <v>277839.3</v>
      </c>
    </row>
  </sheetData>
  <mergeCells count="9">
    <mergeCell ref="A7:G7"/>
    <mergeCell ref="A8:G8"/>
    <mergeCell ref="A54:F54"/>
    <mergeCell ref="A1:G1"/>
    <mergeCell ref="A2:G2"/>
    <mergeCell ref="A3:G3"/>
    <mergeCell ref="A4:D4"/>
    <mergeCell ref="A5:G5"/>
    <mergeCell ref="A6:G6"/>
  </mergeCells>
  <conditionalFormatting sqref="B10:B36">
    <cfRule type="containsText" dxfId="8" priority="3" operator="containsText" text="Anulado">
      <formula>NOT(ISERROR(SEARCH("Anulado",B10)))</formula>
    </cfRule>
  </conditionalFormatting>
  <conditionalFormatting sqref="B37">
    <cfRule type="duplicateValues" dxfId="7" priority="6"/>
  </conditionalFormatting>
  <conditionalFormatting sqref="B38">
    <cfRule type="duplicateValues" dxfId="6" priority="7"/>
  </conditionalFormatting>
  <conditionalFormatting sqref="B42 B47 B49:B53">
    <cfRule type="duplicateValues" dxfId="5" priority="9"/>
  </conditionalFormatting>
  <conditionalFormatting sqref="B43">
    <cfRule type="duplicateValues" dxfId="4" priority="8"/>
  </conditionalFormatting>
  <conditionalFormatting sqref="B48">
    <cfRule type="duplicateValues" dxfId="3" priority="2"/>
  </conditionalFormatting>
  <conditionalFormatting sqref="B54 B9 B39:B41 B44:B46">
    <cfRule type="duplicateValues" dxfId="2" priority="5"/>
  </conditionalFormatting>
  <conditionalFormatting sqref="B55:B1048576 B1:B8">
    <cfRule type="duplicateValues" dxfId="1" priority="4"/>
  </conditionalFormatting>
  <conditionalFormatting sqref="F10:F35">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65EF-D08E-4007-A414-9397F8CF229F}">
  <sheetPr>
    <outlinePr summaryBelow="0"/>
    <pageSetUpPr autoPageBreaks="0"/>
  </sheetPr>
  <dimension ref="B1:AK462"/>
  <sheetViews>
    <sheetView showGridLines="0" tabSelected="1" workbookViewId="0">
      <selection activeCell="X10" sqref="X10"/>
    </sheetView>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11</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45505</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0.39747685185185183</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8" t="s">
        <v>7</v>
      </c>
      <c r="C11" s="8"/>
      <c r="D11" s="8"/>
      <c r="H11" s="20" t="s">
        <v>8</v>
      </c>
      <c r="I11" s="20"/>
      <c r="J11" s="20"/>
      <c r="K11" s="20"/>
      <c r="L11" s="20"/>
      <c r="M11" s="20"/>
      <c r="N11" s="20"/>
      <c r="O11" s="20"/>
    </row>
    <row r="12" spans="2:37" x14ac:dyDescent="0.2">
      <c r="B12" s="8" t="s">
        <v>9</v>
      </c>
      <c r="C12" s="8"/>
      <c r="D12" s="8"/>
      <c r="H12" s="20" t="s">
        <v>10</v>
      </c>
      <c r="I12" s="20"/>
      <c r="J12" s="20"/>
      <c r="K12" s="20"/>
      <c r="L12" s="20"/>
      <c r="M12" s="3" t="s">
        <v>11</v>
      </c>
      <c r="N12" s="20" t="s">
        <v>10</v>
      </c>
      <c r="O12" s="20"/>
      <c r="P12" s="20"/>
      <c r="Q12" s="20"/>
    </row>
    <row r="13" spans="2:37" ht="6.75" customHeight="1" x14ac:dyDescent="0.2"/>
    <row r="14" spans="2:37" ht="14.25" customHeight="1" x14ac:dyDescent="0.2">
      <c r="B14" s="15" t="s">
        <v>12</v>
      </c>
      <c r="C14" s="15"/>
      <c r="D14" s="15"/>
      <c r="J14" s="16" t="s">
        <v>13</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6" customHeight="1" x14ac:dyDescent="0.2"/>
    <row r="16" spans="2:37" x14ac:dyDescent="0.2">
      <c r="C16" s="8" t="s">
        <v>14</v>
      </c>
      <c r="D16" s="8"/>
      <c r="E16" s="8"/>
      <c r="F16" s="8"/>
      <c r="G16" s="8"/>
      <c r="H16" s="8"/>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0" t="s">
        <v>16</v>
      </c>
      <c r="C17" s="10"/>
      <c r="D17" s="10"/>
      <c r="E17" s="10"/>
      <c r="AD17" s="10" t="s">
        <v>17</v>
      </c>
      <c r="AE17" s="10"/>
      <c r="AF17" s="10"/>
      <c r="AG17" s="10"/>
      <c r="AH17" s="10"/>
      <c r="AI17" s="10"/>
      <c r="AJ17" s="10"/>
    </row>
    <row r="18" spans="2:36" ht="6" customHeight="1" x14ac:dyDescent="0.2">
      <c r="B18" s="10"/>
      <c r="C18" s="10"/>
      <c r="D18" s="10"/>
      <c r="E18" s="10"/>
      <c r="H18" s="11" t="s">
        <v>18</v>
      </c>
      <c r="I18" s="11"/>
      <c r="J18" s="11"/>
      <c r="K18" s="11"/>
      <c r="L18" s="11"/>
      <c r="M18" s="11"/>
      <c r="N18" s="11"/>
      <c r="O18" s="11"/>
      <c r="P18" s="11"/>
      <c r="Q18" s="11"/>
      <c r="R18" s="11"/>
      <c r="U18" s="11" t="s">
        <v>19</v>
      </c>
      <c r="V18" s="11"/>
      <c r="W18" s="11"/>
      <c r="X18" s="11"/>
      <c r="Y18" s="11"/>
      <c r="Z18" s="11"/>
      <c r="AD18" s="10"/>
      <c r="AE18" s="10"/>
      <c r="AF18" s="10"/>
      <c r="AG18" s="10"/>
      <c r="AH18" s="10"/>
      <c r="AI18" s="10"/>
      <c r="AJ18" s="10"/>
    </row>
    <row r="19" spans="2:36" ht="7.5" customHeight="1" x14ac:dyDescent="0.2">
      <c r="B19" s="10"/>
      <c r="C19" s="10"/>
      <c r="D19" s="10"/>
      <c r="E19" s="10"/>
      <c r="H19" s="11"/>
      <c r="I19" s="11"/>
      <c r="J19" s="11"/>
      <c r="K19" s="11"/>
      <c r="L19" s="11"/>
      <c r="M19" s="11"/>
      <c r="N19" s="11"/>
      <c r="O19" s="11"/>
      <c r="P19" s="11"/>
      <c r="Q19" s="11"/>
      <c r="R19" s="11"/>
      <c r="U19" s="11"/>
      <c r="V19" s="11"/>
      <c r="W19" s="11"/>
      <c r="X19" s="11"/>
      <c r="Y19" s="11"/>
      <c r="Z19" s="11"/>
      <c r="AD19" s="10"/>
      <c r="AE19" s="10"/>
      <c r="AF19" s="10"/>
      <c r="AG19" s="10"/>
      <c r="AH19" s="10"/>
      <c r="AI19" s="10"/>
      <c r="AJ19" s="10"/>
    </row>
    <row r="20" spans="2:36" ht="6.75" customHeight="1" x14ac:dyDescent="0.2">
      <c r="B20" s="10"/>
      <c r="C20" s="10"/>
      <c r="D20" s="10"/>
      <c r="E20" s="10"/>
      <c r="AD20" s="10"/>
      <c r="AE20" s="10"/>
      <c r="AF20" s="10"/>
      <c r="AG20" s="10"/>
      <c r="AH20" s="10"/>
      <c r="AI20" s="10"/>
      <c r="AJ20" s="10"/>
    </row>
    <row r="21" spans="2:36" x14ac:dyDescent="0.2">
      <c r="F21" s="12" t="s">
        <v>20</v>
      </c>
      <c r="G21" s="12"/>
      <c r="H21" s="12"/>
      <c r="I21" s="12"/>
      <c r="J21" s="12"/>
      <c r="K21" s="12"/>
      <c r="L21" s="12"/>
      <c r="M21" s="12"/>
      <c r="N21" s="12"/>
      <c r="O21" s="12"/>
      <c r="P21" s="12"/>
      <c r="Q21" s="12"/>
      <c r="R21" s="12"/>
      <c r="S21" s="12"/>
      <c r="V21" s="4">
        <v>151</v>
      </c>
      <c r="X21" s="13" t="s">
        <v>21</v>
      </c>
      <c r="Y21" s="13"/>
      <c r="Z21" s="13"/>
      <c r="AA21" s="13"/>
      <c r="AF21" s="14" t="s">
        <v>22</v>
      </c>
      <c r="AG21" s="14"/>
      <c r="AH21" s="14"/>
      <c r="AI21" s="14"/>
      <c r="AJ21" s="14"/>
    </row>
    <row r="22" spans="2:36" ht="11.25" customHeight="1" x14ac:dyDescent="0.2">
      <c r="F22" s="12"/>
      <c r="G22" s="12"/>
      <c r="H22" s="12"/>
      <c r="I22" s="12"/>
      <c r="J22" s="12"/>
      <c r="K22" s="12"/>
      <c r="L22" s="12"/>
      <c r="M22" s="12"/>
      <c r="N22" s="12"/>
      <c r="O22" s="12"/>
      <c r="P22" s="12"/>
      <c r="Q22" s="12"/>
      <c r="R22" s="12"/>
      <c r="S22" s="12"/>
    </row>
    <row r="23" spans="2:36" ht="12" customHeight="1" x14ac:dyDescent="0.2">
      <c r="F23" s="12"/>
      <c r="G23" s="12"/>
      <c r="H23" s="12"/>
      <c r="I23" s="12"/>
      <c r="J23" s="12"/>
      <c r="K23" s="12"/>
      <c r="L23" s="12"/>
      <c r="M23" s="12"/>
      <c r="N23" s="12"/>
      <c r="O23" s="12"/>
      <c r="P23" s="12"/>
      <c r="Q23" s="12"/>
      <c r="R23" s="12"/>
      <c r="S23" s="12"/>
    </row>
    <row r="24" spans="2:36" x14ac:dyDescent="0.2">
      <c r="F24" s="6" t="s">
        <v>23</v>
      </c>
      <c r="G24" s="6"/>
      <c r="H24" s="6"/>
      <c r="I24" s="6"/>
      <c r="J24" s="6"/>
      <c r="L24" s="7" t="s">
        <v>24</v>
      </c>
      <c r="M24" s="7"/>
      <c r="N24" s="7"/>
      <c r="O24" s="7"/>
      <c r="P24" s="7"/>
      <c r="Q24" s="7"/>
      <c r="R24" s="7"/>
      <c r="S24" s="7"/>
      <c r="T24" s="7"/>
    </row>
    <row r="25" spans="2:36" x14ac:dyDescent="0.2">
      <c r="F25" s="12" t="s">
        <v>20</v>
      </c>
      <c r="G25" s="12"/>
      <c r="H25" s="12"/>
      <c r="I25" s="12"/>
      <c r="J25" s="12"/>
      <c r="K25" s="12"/>
      <c r="L25" s="12"/>
      <c r="M25" s="12"/>
      <c r="N25" s="12"/>
      <c r="O25" s="12"/>
      <c r="P25" s="12"/>
      <c r="Q25" s="12"/>
      <c r="R25" s="12"/>
      <c r="S25" s="12"/>
      <c r="V25" s="4">
        <v>151</v>
      </c>
      <c r="X25" s="13" t="s">
        <v>21</v>
      </c>
      <c r="Y25" s="13"/>
      <c r="Z25" s="13"/>
      <c r="AA25" s="13"/>
      <c r="AF25" s="14" t="s">
        <v>25</v>
      </c>
      <c r="AG25" s="14"/>
      <c r="AH25" s="14"/>
      <c r="AI25" s="14"/>
      <c r="AJ25" s="14"/>
    </row>
    <row r="26" spans="2:36" ht="11.25" customHeight="1" x14ac:dyDescent="0.2">
      <c r="F26" s="12"/>
      <c r="G26" s="12"/>
      <c r="H26" s="12"/>
      <c r="I26" s="12"/>
      <c r="J26" s="12"/>
      <c r="K26" s="12"/>
      <c r="L26" s="12"/>
      <c r="M26" s="12"/>
      <c r="N26" s="12"/>
      <c r="O26" s="12"/>
      <c r="P26" s="12"/>
      <c r="Q26" s="12"/>
      <c r="R26" s="12"/>
      <c r="S26" s="12"/>
    </row>
    <row r="27" spans="2:36" ht="12" customHeight="1" x14ac:dyDescent="0.2">
      <c r="F27" s="12"/>
      <c r="G27" s="12"/>
      <c r="H27" s="12"/>
      <c r="I27" s="12"/>
      <c r="J27" s="12"/>
      <c r="K27" s="12"/>
      <c r="L27" s="12"/>
      <c r="M27" s="12"/>
      <c r="N27" s="12"/>
      <c r="O27" s="12"/>
      <c r="P27" s="12"/>
      <c r="Q27" s="12"/>
      <c r="R27" s="12"/>
      <c r="S27" s="12"/>
    </row>
    <row r="28" spans="2:36" x14ac:dyDescent="0.2">
      <c r="F28" s="6" t="s">
        <v>23</v>
      </c>
      <c r="G28" s="6"/>
      <c r="H28" s="6"/>
      <c r="I28" s="6"/>
      <c r="J28" s="6"/>
      <c r="L28" s="7" t="s">
        <v>24</v>
      </c>
      <c r="M28" s="7"/>
      <c r="N28" s="7"/>
      <c r="O28" s="7"/>
      <c r="P28" s="7"/>
      <c r="Q28" s="7"/>
      <c r="R28" s="7"/>
      <c r="S28" s="7"/>
      <c r="T28" s="7"/>
    </row>
    <row r="29" spans="2:36" x14ac:dyDescent="0.2">
      <c r="V29" s="4">
        <v>151</v>
      </c>
      <c r="X29" s="13" t="s">
        <v>21</v>
      </c>
      <c r="Y29" s="13"/>
      <c r="Z29" s="13"/>
      <c r="AA29" s="13"/>
    </row>
    <row r="30" spans="2:36" ht="11.25" customHeight="1" x14ac:dyDescent="0.2"/>
    <row r="31" spans="2:36" x14ac:dyDescent="0.2">
      <c r="V31" s="4">
        <v>151</v>
      </c>
      <c r="X31" s="13" t="s">
        <v>21</v>
      </c>
      <c r="Y31" s="13"/>
      <c r="Z31" s="13"/>
      <c r="AA31" s="13"/>
    </row>
    <row r="32" spans="2:36" ht="11.25" customHeight="1" x14ac:dyDescent="0.2"/>
    <row r="33" spans="2:37" x14ac:dyDescent="0.2">
      <c r="F33" s="12" t="s">
        <v>26</v>
      </c>
      <c r="G33" s="12"/>
      <c r="H33" s="12"/>
      <c r="I33" s="12"/>
      <c r="J33" s="12"/>
      <c r="K33" s="12"/>
      <c r="L33" s="12"/>
      <c r="M33" s="12"/>
      <c r="N33" s="12"/>
      <c r="O33" s="12"/>
      <c r="P33" s="12"/>
      <c r="Q33" s="12"/>
      <c r="R33" s="12"/>
      <c r="S33" s="12"/>
      <c r="V33" s="4">
        <v>151</v>
      </c>
      <c r="X33" s="13" t="s">
        <v>21</v>
      </c>
      <c r="Y33" s="13"/>
      <c r="Z33" s="13"/>
      <c r="AA33" s="13"/>
      <c r="AF33" s="14" t="s">
        <v>27</v>
      </c>
      <c r="AG33" s="14"/>
      <c r="AH33" s="14"/>
      <c r="AI33" s="14"/>
      <c r="AJ33" s="14"/>
    </row>
    <row r="34" spans="2:37" ht="11.25" customHeight="1" x14ac:dyDescent="0.2">
      <c r="F34" s="12"/>
      <c r="G34" s="12"/>
      <c r="H34" s="12"/>
      <c r="I34" s="12"/>
      <c r="J34" s="12"/>
      <c r="K34" s="12"/>
      <c r="L34" s="12"/>
      <c r="M34" s="12"/>
      <c r="N34" s="12"/>
      <c r="O34" s="12"/>
      <c r="P34" s="12"/>
      <c r="Q34" s="12"/>
      <c r="R34" s="12"/>
      <c r="S34" s="12"/>
    </row>
    <row r="35" spans="2:37" ht="12" customHeight="1" x14ac:dyDescent="0.2">
      <c r="F35" s="12"/>
      <c r="G35" s="12"/>
      <c r="H35" s="12"/>
      <c r="I35" s="12"/>
      <c r="J35" s="12"/>
      <c r="K35" s="12"/>
      <c r="L35" s="12"/>
      <c r="M35" s="12"/>
      <c r="N35" s="12"/>
      <c r="O35" s="12"/>
      <c r="P35" s="12"/>
      <c r="Q35" s="12"/>
      <c r="R35" s="12"/>
      <c r="S35" s="12"/>
    </row>
    <row r="36" spans="2:37" ht="12" customHeight="1" x14ac:dyDescent="0.2">
      <c r="F36" s="12"/>
      <c r="G36" s="12"/>
      <c r="H36" s="12"/>
      <c r="I36" s="12"/>
      <c r="J36" s="12"/>
      <c r="K36" s="12"/>
      <c r="L36" s="12"/>
      <c r="M36" s="12"/>
      <c r="N36" s="12"/>
      <c r="O36" s="12"/>
      <c r="P36" s="12"/>
      <c r="Q36" s="12"/>
      <c r="R36" s="12"/>
      <c r="S36" s="12"/>
    </row>
    <row r="37" spans="2:37" x14ac:dyDescent="0.2">
      <c r="F37" s="6" t="s">
        <v>28</v>
      </c>
      <c r="G37" s="6"/>
      <c r="H37" s="6"/>
      <c r="I37" s="6"/>
      <c r="J37" s="6"/>
      <c r="L37" s="7" t="s">
        <v>29</v>
      </c>
      <c r="M37" s="7"/>
      <c r="N37" s="7"/>
      <c r="O37" s="7"/>
      <c r="P37" s="7"/>
      <c r="Q37" s="7"/>
      <c r="R37" s="7"/>
      <c r="S37" s="7"/>
      <c r="T37" s="7"/>
    </row>
    <row r="38" spans="2:37" x14ac:dyDescent="0.2">
      <c r="V38" s="4">
        <v>151</v>
      </c>
      <c r="X38" s="13" t="s">
        <v>21</v>
      </c>
      <c r="Y38" s="13"/>
      <c r="Z38" s="13"/>
      <c r="AA38" s="13"/>
    </row>
    <row r="39" spans="2:37" ht="11.25" customHeight="1" x14ac:dyDescent="0.2"/>
    <row r="40" spans="2:37" ht="11.25" customHeight="1" x14ac:dyDescent="0.2"/>
    <row r="41" spans="2:37" x14ac:dyDescent="0.2">
      <c r="D41" s="8" t="s">
        <v>30</v>
      </c>
      <c r="E41" s="8"/>
      <c r="F41" s="8"/>
      <c r="G41" s="8"/>
      <c r="H41" s="8"/>
      <c r="I41" s="8"/>
      <c r="J41" s="8"/>
      <c r="K41" s="8"/>
      <c r="L41" s="8"/>
      <c r="M41" s="8"/>
      <c r="N41" s="8"/>
      <c r="AC41" s="9">
        <v>21921.439999999999</v>
      </c>
      <c r="AD41" s="9"/>
      <c r="AE41" s="9"/>
      <c r="AF41" s="9"/>
      <c r="AG41" s="9"/>
      <c r="AH41" s="9"/>
      <c r="AI41" s="9"/>
      <c r="AJ41" s="9"/>
      <c r="AK41" s="9"/>
    </row>
    <row r="42" spans="2:37" ht="21" customHeight="1" x14ac:dyDescent="0.2"/>
    <row r="43" spans="2:37" ht="30" customHeight="1" x14ac:dyDescent="0.2"/>
    <row r="44" spans="2:37" ht="6" customHeight="1" x14ac:dyDescent="0.2"/>
    <row r="45" spans="2:37" x14ac:dyDescent="0.2">
      <c r="C45" s="8" t="s">
        <v>14</v>
      </c>
      <c r="D45" s="8"/>
      <c r="E45" s="8"/>
      <c r="F45" s="8"/>
      <c r="G45" s="8"/>
      <c r="H45" s="8"/>
      <c r="J45" s="17" t="s">
        <v>31</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37" ht="6.75" customHeight="1" x14ac:dyDescent="0.2">
      <c r="B46" s="10" t="s">
        <v>32</v>
      </c>
      <c r="C46" s="10"/>
      <c r="D46" s="10"/>
      <c r="E46" s="10"/>
      <c r="AD46" s="10" t="s">
        <v>17</v>
      </c>
      <c r="AE46" s="10"/>
      <c r="AF46" s="10"/>
      <c r="AG46" s="10"/>
      <c r="AH46" s="10"/>
      <c r="AI46" s="10"/>
      <c r="AJ46" s="10"/>
    </row>
    <row r="47" spans="2:37" ht="6" customHeight="1" x14ac:dyDescent="0.2">
      <c r="B47" s="10"/>
      <c r="C47" s="10"/>
      <c r="D47" s="10"/>
      <c r="E47" s="10"/>
      <c r="H47" s="11" t="s">
        <v>18</v>
      </c>
      <c r="I47" s="11"/>
      <c r="J47" s="11"/>
      <c r="K47" s="11"/>
      <c r="L47" s="11"/>
      <c r="M47" s="11"/>
      <c r="N47" s="11"/>
      <c r="O47" s="11"/>
      <c r="P47" s="11"/>
      <c r="Q47" s="11"/>
      <c r="R47" s="11"/>
      <c r="U47" s="11" t="s">
        <v>19</v>
      </c>
      <c r="V47" s="11"/>
      <c r="W47" s="11"/>
      <c r="X47" s="11"/>
      <c r="Y47" s="11"/>
      <c r="Z47" s="11"/>
      <c r="AD47" s="10"/>
      <c r="AE47" s="10"/>
      <c r="AF47" s="10"/>
      <c r="AG47" s="10"/>
      <c r="AH47" s="10"/>
      <c r="AI47" s="10"/>
      <c r="AJ47" s="10"/>
    </row>
    <row r="48" spans="2:37" ht="7.5" customHeight="1" x14ac:dyDescent="0.2">
      <c r="B48" s="10"/>
      <c r="C48" s="10"/>
      <c r="D48" s="10"/>
      <c r="E48" s="10"/>
      <c r="H48" s="11"/>
      <c r="I48" s="11"/>
      <c r="J48" s="11"/>
      <c r="K48" s="11"/>
      <c r="L48" s="11"/>
      <c r="M48" s="11"/>
      <c r="N48" s="11"/>
      <c r="O48" s="11"/>
      <c r="P48" s="11"/>
      <c r="Q48" s="11"/>
      <c r="R48" s="11"/>
      <c r="U48" s="11"/>
      <c r="V48" s="11"/>
      <c r="W48" s="11"/>
      <c r="X48" s="11"/>
      <c r="Y48" s="11"/>
      <c r="Z48" s="11"/>
      <c r="AD48" s="10"/>
      <c r="AE48" s="10"/>
      <c r="AF48" s="10"/>
      <c r="AG48" s="10"/>
      <c r="AH48" s="10"/>
      <c r="AI48" s="10"/>
      <c r="AJ48" s="10"/>
    </row>
    <row r="49" spans="2:37" ht="6.75" customHeight="1" x14ac:dyDescent="0.2">
      <c r="B49" s="10"/>
      <c r="C49" s="10"/>
      <c r="D49" s="10"/>
      <c r="E49" s="10"/>
      <c r="AD49" s="10"/>
      <c r="AE49" s="10"/>
      <c r="AF49" s="10"/>
      <c r="AG49" s="10"/>
      <c r="AH49" s="10"/>
      <c r="AI49" s="10"/>
      <c r="AJ49" s="10"/>
    </row>
    <row r="50" spans="2:37" x14ac:dyDescent="0.2">
      <c r="B50" s="19" t="s">
        <v>33</v>
      </c>
      <c r="C50" s="19"/>
      <c r="D50" s="19"/>
      <c r="F50" s="12" t="s">
        <v>34</v>
      </c>
      <c r="G50" s="12"/>
      <c r="H50" s="12"/>
      <c r="I50" s="12"/>
      <c r="J50" s="12"/>
      <c r="K50" s="12"/>
      <c r="L50" s="12"/>
      <c r="M50" s="12"/>
      <c r="N50" s="12"/>
      <c r="O50" s="12"/>
      <c r="P50" s="12"/>
      <c r="Q50" s="12"/>
      <c r="R50" s="12"/>
      <c r="S50" s="12"/>
      <c r="V50" s="4">
        <v>165</v>
      </c>
      <c r="X50" s="18" t="s">
        <v>35</v>
      </c>
      <c r="Y50" s="18"/>
      <c r="Z50" s="18"/>
      <c r="AA50" s="18"/>
      <c r="AF50" s="14" t="s">
        <v>36</v>
      </c>
      <c r="AG50" s="14"/>
      <c r="AH50" s="14"/>
      <c r="AI50" s="14"/>
      <c r="AJ50" s="14"/>
    </row>
    <row r="51" spans="2:37" ht="11.25" customHeight="1" x14ac:dyDescent="0.2">
      <c r="F51" s="12"/>
      <c r="G51" s="12"/>
      <c r="H51" s="12"/>
      <c r="I51" s="12"/>
      <c r="J51" s="12"/>
      <c r="K51" s="12"/>
      <c r="L51" s="12"/>
      <c r="M51" s="12"/>
      <c r="N51" s="12"/>
      <c r="O51" s="12"/>
      <c r="P51" s="12"/>
      <c r="Q51" s="12"/>
      <c r="R51" s="12"/>
      <c r="S51" s="12"/>
      <c r="X51" s="18"/>
      <c r="Y51" s="18"/>
      <c r="Z51" s="18"/>
      <c r="AA51" s="18"/>
    </row>
    <row r="52" spans="2:37" ht="12" customHeight="1" x14ac:dyDescent="0.2">
      <c r="F52" s="12"/>
      <c r="G52" s="12"/>
      <c r="H52" s="12"/>
      <c r="I52" s="12"/>
      <c r="J52" s="12"/>
      <c r="K52" s="12"/>
      <c r="L52" s="12"/>
      <c r="M52" s="12"/>
      <c r="N52" s="12"/>
      <c r="O52" s="12"/>
      <c r="P52" s="12"/>
      <c r="Q52" s="12"/>
      <c r="R52" s="12"/>
      <c r="S52" s="12"/>
    </row>
    <row r="53" spans="2:37" x14ac:dyDescent="0.2">
      <c r="F53" s="6" t="s">
        <v>37</v>
      </c>
      <c r="G53" s="6"/>
      <c r="H53" s="6"/>
      <c r="I53" s="6"/>
      <c r="J53" s="6"/>
      <c r="L53" s="7" t="s">
        <v>38</v>
      </c>
      <c r="M53" s="7"/>
      <c r="N53" s="7"/>
      <c r="O53" s="7"/>
      <c r="P53" s="7"/>
      <c r="Q53" s="7"/>
      <c r="R53" s="7"/>
      <c r="S53" s="7"/>
      <c r="T53" s="7"/>
    </row>
    <row r="54" spans="2:37" x14ac:dyDescent="0.2">
      <c r="B54" s="19" t="s">
        <v>39</v>
      </c>
      <c r="C54" s="19"/>
      <c r="D54" s="19"/>
      <c r="F54" s="12" t="s">
        <v>40</v>
      </c>
      <c r="G54" s="12"/>
      <c r="H54" s="12"/>
      <c r="I54" s="12"/>
      <c r="J54" s="12"/>
      <c r="K54" s="12"/>
      <c r="L54" s="12"/>
      <c r="M54" s="12"/>
      <c r="N54" s="12"/>
      <c r="O54" s="12"/>
      <c r="P54" s="12"/>
      <c r="Q54" s="12"/>
      <c r="R54" s="12"/>
      <c r="S54" s="12"/>
      <c r="V54" s="4">
        <v>165</v>
      </c>
      <c r="X54" s="18" t="s">
        <v>35</v>
      </c>
      <c r="Y54" s="18"/>
      <c r="Z54" s="18"/>
      <c r="AA54" s="18"/>
      <c r="AF54" s="14" t="s">
        <v>41</v>
      </c>
      <c r="AG54" s="14"/>
      <c r="AH54" s="14"/>
      <c r="AI54" s="14"/>
      <c r="AJ54" s="14"/>
    </row>
    <row r="55" spans="2:37" ht="11.25" customHeight="1" x14ac:dyDescent="0.2">
      <c r="F55" s="12"/>
      <c r="G55" s="12"/>
      <c r="H55" s="12"/>
      <c r="I55" s="12"/>
      <c r="J55" s="12"/>
      <c r="K55" s="12"/>
      <c r="L55" s="12"/>
      <c r="M55" s="12"/>
      <c r="N55" s="12"/>
      <c r="O55" s="12"/>
      <c r="P55" s="12"/>
      <c r="Q55" s="12"/>
      <c r="R55" s="12"/>
      <c r="S55" s="12"/>
      <c r="X55" s="18"/>
      <c r="Y55" s="18"/>
      <c r="Z55" s="18"/>
      <c r="AA55" s="18"/>
    </row>
    <row r="56" spans="2:37" ht="12" customHeight="1" x14ac:dyDescent="0.2">
      <c r="F56" s="12"/>
      <c r="G56" s="12"/>
      <c r="H56" s="12"/>
      <c r="I56" s="12"/>
      <c r="J56" s="12"/>
      <c r="K56" s="12"/>
      <c r="L56" s="12"/>
      <c r="M56" s="12"/>
      <c r="N56" s="12"/>
      <c r="O56" s="12"/>
      <c r="P56" s="12"/>
      <c r="Q56" s="12"/>
      <c r="R56" s="12"/>
      <c r="S56" s="12"/>
    </row>
    <row r="57" spans="2:37" ht="14.25" customHeight="1" x14ac:dyDescent="0.2">
      <c r="B57" s="15" t="s">
        <v>12</v>
      </c>
      <c r="C57" s="15"/>
      <c r="D57" s="15"/>
      <c r="J57" s="16" t="s">
        <v>13</v>
      </c>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row>
    <row r="58" spans="2:37" ht="6" customHeight="1" x14ac:dyDescent="0.2"/>
    <row r="59" spans="2:37" x14ac:dyDescent="0.2">
      <c r="C59" s="8" t="s">
        <v>14</v>
      </c>
      <c r="D59" s="8"/>
      <c r="E59" s="8"/>
      <c r="F59" s="8"/>
      <c r="G59" s="8"/>
      <c r="H59" s="8"/>
      <c r="J59" s="17" t="s">
        <v>31</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2:37" ht="6.75" customHeight="1" x14ac:dyDescent="0.2">
      <c r="B60" s="10" t="s">
        <v>32</v>
      </c>
      <c r="C60" s="10"/>
      <c r="D60" s="10"/>
      <c r="E60" s="10"/>
      <c r="AD60" s="10" t="s">
        <v>17</v>
      </c>
      <c r="AE60" s="10"/>
      <c r="AF60" s="10"/>
      <c r="AG60" s="10"/>
      <c r="AH60" s="10"/>
      <c r="AI60" s="10"/>
      <c r="AJ60" s="10"/>
    </row>
    <row r="61" spans="2:37" ht="6" customHeight="1" x14ac:dyDescent="0.2">
      <c r="B61" s="10"/>
      <c r="C61" s="10"/>
      <c r="D61" s="10"/>
      <c r="E61" s="10"/>
      <c r="H61" s="11" t="s">
        <v>18</v>
      </c>
      <c r="I61" s="11"/>
      <c r="J61" s="11"/>
      <c r="K61" s="11"/>
      <c r="L61" s="11"/>
      <c r="M61" s="11"/>
      <c r="N61" s="11"/>
      <c r="O61" s="11"/>
      <c r="P61" s="11"/>
      <c r="Q61" s="11"/>
      <c r="R61" s="11"/>
      <c r="U61" s="11" t="s">
        <v>19</v>
      </c>
      <c r="V61" s="11"/>
      <c r="W61" s="11"/>
      <c r="X61" s="11"/>
      <c r="Y61" s="11"/>
      <c r="Z61" s="11"/>
      <c r="AD61" s="10"/>
      <c r="AE61" s="10"/>
      <c r="AF61" s="10"/>
      <c r="AG61" s="10"/>
      <c r="AH61" s="10"/>
      <c r="AI61" s="10"/>
      <c r="AJ61" s="10"/>
    </row>
    <row r="62" spans="2:37" ht="7.5" customHeight="1" x14ac:dyDescent="0.2">
      <c r="B62" s="10"/>
      <c r="C62" s="10"/>
      <c r="D62" s="10"/>
      <c r="E62" s="10"/>
      <c r="H62" s="11"/>
      <c r="I62" s="11"/>
      <c r="J62" s="11"/>
      <c r="K62" s="11"/>
      <c r="L62" s="11"/>
      <c r="M62" s="11"/>
      <c r="N62" s="11"/>
      <c r="O62" s="11"/>
      <c r="P62" s="11"/>
      <c r="Q62" s="11"/>
      <c r="R62" s="11"/>
      <c r="U62" s="11"/>
      <c r="V62" s="11"/>
      <c r="W62" s="11"/>
      <c r="X62" s="11"/>
      <c r="Y62" s="11"/>
      <c r="Z62" s="11"/>
      <c r="AD62" s="10"/>
      <c r="AE62" s="10"/>
      <c r="AF62" s="10"/>
      <c r="AG62" s="10"/>
      <c r="AH62" s="10"/>
      <c r="AI62" s="10"/>
      <c r="AJ62" s="10"/>
    </row>
    <row r="63" spans="2:37" ht="6.75" customHeight="1" x14ac:dyDescent="0.2">
      <c r="B63" s="10"/>
      <c r="C63" s="10"/>
      <c r="D63" s="10"/>
      <c r="E63" s="10"/>
      <c r="AD63" s="10"/>
      <c r="AE63" s="10"/>
      <c r="AF63" s="10"/>
      <c r="AG63" s="10"/>
      <c r="AH63" s="10"/>
      <c r="AI63" s="10"/>
      <c r="AJ63" s="10"/>
    </row>
    <row r="64" spans="2:37" x14ac:dyDescent="0.2">
      <c r="F64" s="6" t="s">
        <v>37</v>
      </c>
      <c r="G64" s="6"/>
      <c r="H64" s="6"/>
      <c r="I64" s="6"/>
      <c r="J64" s="6"/>
      <c r="L64" s="7" t="s">
        <v>38</v>
      </c>
      <c r="M64" s="7"/>
      <c r="N64" s="7"/>
      <c r="O64" s="7"/>
      <c r="P64" s="7"/>
      <c r="Q64" s="7"/>
      <c r="R64" s="7"/>
      <c r="S64" s="7"/>
      <c r="T64" s="7"/>
    </row>
    <row r="65" spans="2:36" x14ac:dyDescent="0.2">
      <c r="B65" s="19" t="s">
        <v>42</v>
      </c>
      <c r="C65" s="19"/>
      <c r="D65" s="19"/>
      <c r="F65" s="12" t="s">
        <v>43</v>
      </c>
      <c r="G65" s="12"/>
      <c r="H65" s="12"/>
      <c r="I65" s="12"/>
      <c r="J65" s="12"/>
      <c r="K65" s="12"/>
      <c r="L65" s="12"/>
      <c r="M65" s="12"/>
      <c r="N65" s="12"/>
      <c r="O65" s="12"/>
      <c r="P65" s="12"/>
      <c r="Q65" s="12"/>
      <c r="R65" s="12"/>
      <c r="S65" s="12"/>
      <c r="V65" s="4">
        <v>165</v>
      </c>
      <c r="X65" s="18" t="s">
        <v>35</v>
      </c>
      <c r="Y65" s="18"/>
      <c r="Z65" s="18"/>
      <c r="AA65" s="18"/>
      <c r="AF65" s="14" t="s">
        <v>44</v>
      </c>
      <c r="AG65" s="14"/>
      <c r="AH65" s="14"/>
      <c r="AI65" s="14"/>
      <c r="AJ65" s="14"/>
    </row>
    <row r="66" spans="2:36" ht="11.25" customHeight="1" x14ac:dyDescent="0.2">
      <c r="F66" s="12"/>
      <c r="G66" s="12"/>
      <c r="H66" s="12"/>
      <c r="I66" s="12"/>
      <c r="J66" s="12"/>
      <c r="K66" s="12"/>
      <c r="L66" s="12"/>
      <c r="M66" s="12"/>
      <c r="N66" s="12"/>
      <c r="O66" s="12"/>
      <c r="P66" s="12"/>
      <c r="Q66" s="12"/>
      <c r="R66" s="12"/>
      <c r="S66" s="12"/>
      <c r="X66" s="18"/>
      <c r="Y66" s="18"/>
      <c r="Z66" s="18"/>
      <c r="AA66" s="18"/>
    </row>
    <row r="67" spans="2:36" ht="12" customHeight="1" x14ac:dyDescent="0.2">
      <c r="F67" s="12"/>
      <c r="G67" s="12"/>
      <c r="H67" s="12"/>
      <c r="I67" s="12"/>
      <c r="J67" s="12"/>
      <c r="K67" s="12"/>
      <c r="L67" s="12"/>
      <c r="M67" s="12"/>
      <c r="N67" s="12"/>
      <c r="O67" s="12"/>
      <c r="P67" s="12"/>
      <c r="Q67" s="12"/>
      <c r="R67" s="12"/>
      <c r="S67" s="12"/>
    </row>
    <row r="68" spans="2:36" x14ac:dyDescent="0.2">
      <c r="F68" s="6" t="s">
        <v>37</v>
      </c>
      <c r="G68" s="6"/>
      <c r="H68" s="6"/>
      <c r="I68" s="6"/>
      <c r="J68" s="6"/>
      <c r="L68" s="7" t="s">
        <v>38</v>
      </c>
      <c r="M68" s="7"/>
      <c r="N68" s="7"/>
      <c r="O68" s="7"/>
      <c r="P68" s="7"/>
      <c r="Q68" s="7"/>
      <c r="R68" s="7"/>
      <c r="S68" s="7"/>
      <c r="T68" s="7"/>
    </row>
    <row r="69" spans="2:36" x14ac:dyDescent="0.2">
      <c r="B69" s="19" t="s">
        <v>45</v>
      </c>
      <c r="C69" s="19"/>
      <c r="D69" s="19"/>
      <c r="F69" s="12" t="s">
        <v>46</v>
      </c>
      <c r="G69" s="12"/>
      <c r="H69" s="12"/>
      <c r="I69" s="12"/>
      <c r="J69" s="12"/>
      <c r="K69" s="12"/>
      <c r="L69" s="12"/>
      <c r="M69" s="12"/>
      <c r="N69" s="12"/>
      <c r="O69" s="12"/>
      <c r="P69" s="12"/>
      <c r="Q69" s="12"/>
      <c r="R69" s="12"/>
      <c r="S69" s="12"/>
      <c r="V69" s="4">
        <v>165</v>
      </c>
      <c r="X69" s="18" t="s">
        <v>35</v>
      </c>
      <c r="Y69" s="18"/>
      <c r="Z69" s="18"/>
      <c r="AA69" s="18"/>
      <c r="AF69" s="14" t="s">
        <v>47</v>
      </c>
      <c r="AG69" s="14"/>
      <c r="AH69" s="14"/>
      <c r="AI69" s="14"/>
      <c r="AJ69" s="14"/>
    </row>
    <row r="70" spans="2:36" ht="11.25" customHeight="1" x14ac:dyDescent="0.2">
      <c r="F70" s="12"/>
      <c r="G70" s="12"/>
      <c r="H70" s="12"/>
      <c r="I70" s="12"/>
      <c r="J70" s="12"/>
      <c r="K70" s="12"/>
      <c r="L70" s="12"/>
      <c r="M70" s="12"/>
      <c r="N70" s="12"/>
      <c r="O70" s="12"/>
      <c r="P70" s="12"/>
      <c r="Q70" s="12"/>
      <c r="R70" s="12"/>
      <c r="S70" s="12"/>
      <c r="X70" s="18"/>
      <c r="Y70" s="18"/>
      <c r="Z70" s="18"/>
      <c r="AA70" s="18"/>
    </row>
    <row r="71" spans="2:36" ht="12" customHeight="1" x14ac:dyDescent="0.2">
      <c r="F71" s="12"/>
      <c r="G71" s="12"/>
      <c r="H71" s="12"/>
      <c r="I71" s="12"/>
      <c r="J71" s="12"/>
      <c r="K71" s="12"/>
      <c r="L71" s="12"/>
      <c r="M71" s="12"/>
      <c r="N71" s="12"/>
      <c r="O71" s="12"/>
      <c r="P71" s="12"/>
      <c r="Q71" s="12"/>
      <c r="R71" s="12"/>
      <c r="S71" s="12"/>
    </row>
    <row r="72" spans="2:36" x14ac:dyDescent="0.2">
      <c r="F72" s="6" t="s">
        <v>37</v>
      </c>
      <c r="G72" s="6"/>
      <c r="H72" s="6"/>
      <c r="I72" s="6"/>
      <c r="J72" s="6"/>
      <c r="L72" s="7" t="s">
        <v>38</v>
      </c>
      <c r="M72" s="7"/>
      <c r="N72" s="7"/>
      <c r="O72" s="7"/>
      <c r="P72" s="7"/>
      <c r="Q72" s="7"/>
      <c r="R72" s="7"/>
      <c r="S72" s="7"/>
      <c r="T72" s="7"/>
    </row>
    <row r="73" spans="2:36" x14ac:dyDescent="0.2">
      <c r="B73" s="19" t="s">
        <v>48</v>
      </c>
      <c r="C73" s="19"/>
      <c r="D73" s="19"/>
      <c r="F73" s="12" t="s">
        <v>49</v>
      </c>
      <c r="G73" s="12"/>
      <c r="H73" s="12"/>
      <c r="I73" s="12"/>
      <c r="J73" s="12"/>
      <c r="K73" s="12"/>
      <c r="L73" s="12"/>
      <c r="M73" s="12"/>
      <c r="N73" s="12"/>
      <c r="O73" s="12"/>
      <c r="P73" s="12"/>
      <c r="Q73" s="12"/>
      <c r="R73" s="12"/>
      <c r="S73" s="12"/>
      <c r="V73" s="4">
        <v>165</v>
      </c>
      <c r="X73" s="18" t="s">
        <v>35</v>
      </c>
      <c r="Y73" s="18"/>
      <c r="Z73" s="18"/>
      <c r="AA73" s="18"/>
      <c r="AF73" s="14" t="s">
        <v>50</v>
      </c>
      <c r="AG73" s="14"/>
      <c r="AH73" s="14"/>
      <c r="AI73" s="14"/>
      <c r="AJ73" s="14"/>
    </row>
    <row r="74" spans="2:36" ht="11.25" customHeight="1" x14ac:dyDescent="0.2">
      <c r="F74" s="12"/>
      <c r="G74" s="12"/>
      <c r="H74" s="12"/>
      <c r="I74" s="12"/>
      <c r="J74" s="12"/>
      <c r="K74" s="12"/>
      <c r="L74" s="12"/>
      <c r="M74" s="12"/>
      <c r="N74" s="12"/>
      <c r="O74" s="12"/>
      <c r="P74" s="12"/>
      <c r="Q74" s="12"/>
      <c r="R74" s="12"/>
      <c r="S74" s="12"/>
      <c r="X74" s="18"/>
      <c r="Y74" s="18"/>
      <c r="Z74" s="18"/>
      <c r="AA74" s="18"/>
    </row>
    <row r="75" spans="2:36" ht="12" customHeight="1" x14ac:dyDescent="0.2">
      <c r="F75" s="12"/>
      <c r="G75" s="12"/>
      <c r="H75" s="12"/>
      <c r="I75" s="12"/>
      <c r="J75" s="12"/>
      <c r="K75" s="12"/>
      <c r="L75" s="12"/>
      <c r="M75" s="12"/>
      <c r="N75" s="12"/>
      <c r="O75" s="12"/>
      <c r="P75" s="12"/>
      <c r="Q75" s="12"/>
      <c r="R75" s="12"/>
      <c r="S75" s="12"/>
    </row>
    <row r="76" spans="2:36" x14ac:dyDescent="0.2">
      <c r="F76" s="6" t="s">
        <v>37</v>
      </c>
      <c r="G76" s="6"/>
      <c r="H76" s="6"/>
      <c r="I76" s="6"/>
      <c r="J76" s="6"/>
      <c r="L76" s="7" t="s">
        <v>38</v>
      </c>
      <c r="M76" s="7"/>
      <c r="N76" s="7"/>
      <c r="O76" s="7"/>
      <c r="P76" s="7"/>
      <c r="Q76" s="7"/>
      <c r="R76" s="7"/>
      <c r="S76" s="7"/>
      <c r="T76" s="7"/>
    </row>
    <row r="77" spans="2:36" x14ac:dyDescent="0.2">
      <c r="B77" s="19" t="s">
        <v>51</v>
      </c>
      <c r="C77" s="19"/>
      <c r="D77" s="19"/>
      <c r="F77" s="12" t="s">
        <v>52</v>
      </c>
      <c r="G77" s="12"/>
      <c r="H77" s="12"/>
      <c r="I77" s="12"/>
      <c r="J77" s="12"/>
      <c r="K77" s="12"/>
      <c r="L77" s="12"/>
      <c r="M77" s="12"/>
      <c r="N77" s="12"/>
      <c r="O77" s="12"/>
      <c r="P77" s="12"/>
      <c r="Q77" s="12"/>
      <c r="R77" s="12"/>
      <c r="S77" s="12"/>
      <c r="V77" s="4">
        <v>122</v>
      </c>
      <c r="X77" s="18" t="s">
        <v>53</v>
      </c>
      <c r="Y77" s="18"/>
      <c r="Z77" s="18"/>
      <c r="AA77" s="18"/>
      <c r="AF77" s="14" t="s">
        <v>54</v>
      </c>
      <c r="AG77" s="14"/>
      <c r="AH77" s="14"/>
      <c r="AI77" s="14"/>
      <c r="AJ77" s="14"/>
    </row>
    <row r="78" spans="2:36" ht="11.25" customHeight="1" x14ac:dyDescent="0.2">
      <c r="F78" s="12"/>
      <c r="G78" s="12"/>
      <c r="H78" s="12"/>
      <c r="I78" s="12"/>
      <c r="J78" s="12"/>
      <c r="K78" s="12"/>
      <c r="L78" s="12"/>
      <c r="M78" s="12"/>
      <c r="N78" s="12"/>
      <c r="O78" s="12"/>
      <c r="P78" s="12"/>
      <c r="Q78" s="12"/>
      <c r="R78" s="12"/>
      <c r="S78" s="12"/>
      <c r="X78" s="18"/>
      <c r="Y78" s="18"/>
      <c r="Z78" s="18"/>
      <c r="AA78" s="18"/>
    </row>
    <row r="79" spans="2:36" ht="12" customHeight="1" x14ac:dyDescent="0.2">
      <c r="F79" s="12"/>
      <c r="G79" s="12"/>
      <c r="H79" s="12"/>
      <c r="I79" s="12"/>
      <c r="J79" s="12"/>
      <c r="K79" s="12"/>
      <c r="L79" s="12"/>
      <c r="M79" s="12"/>
      <c r="N79" s="12"/>
      <c r="O79" s="12"/>
      <c r="P79" s="12"/>
      <c r="Q79" s="12"/>
      <c r="R79" s="12"/>
      <c r="S79" s="12"/>
    </row>
    <row r="80" spans="2:36" x14ac:dyDescent="0.2">
      <c r="F80" s="6" t="s">
        <v>55</v>
      </c>
      <c r="G80" s="6"/>
      <c r="H80" s="6"/>
      <c r="I80" s="6"/>
      <c r="J80" s="6"/>
      <c r="L80" s="7" t="s">
        <v>56</v>
      </c>
      <c r="M80" s="7"/>
      <c r="N80" s="7"/>
      <c r="O80" s="7"/>
      <c r="P80" s="7"/>
      <c r="Q80" s="7"/>
      <c r="R80" s="7"/>
      <c r="S80" s="7"/>
      <c r="T80" s="7"/>
    </row>
    <row r="81" spans="2:36" x14ac:dyDescent="0.2">
      <c r="B81" s="19" t="s">
        <v>57</v>
      </c>
      <c r="C81" s="19"/>
      <c r="D81" s="19"/>
      <c r="F81" s="12" t="s">
        <v>58</v>
      </c>
      <c r="G81" s="12"/>
      <c r="H81" s="12"/>
      <c r="I81" s="12"/>
      <c r="J81" s="12"/>
      <c r="K81" s="12"/>
      <c r="L81" s="12"/>
      <c r="M81" s="12"/>
      <c r="N81" s="12"/>
      <c r="O81" s="12"/>
      <c r="P81" s="12"/>
      <c r="Q81" s="12"/>
      <c r="R81" s="12"/>
      <c r="S81" s="12"/>
      <c r="V81" s="4">
        <v>165</v>
      </c>
      <c r="X81" s="18" t="s">
        <v>35</v>
      </c>
      <c r="Y81" s="18"/>
      <c r="Z81" s="18"/>
      <c r="AA81" s="18"/>
      <c r="AF81" s="14" t="s">
        <v>59</v>
      </c>
      <c r="AG81" s="14"/>
      <c r="AH81" s="14"/>
      <c r="AI81" s="14"/>
      <c r="AJ81" s="14"/>
    </row>
    <row r="82" spans="2:36" ht="11.25" customHeight="1" x14ac:dyDescent="0.2">
      <c r="F82" s="12"/>
      <c r="G82" s="12"/>
      <c r="H82" s="12"/>
      <c r="I82" s="12"/>
      <c r="J82" s="12"/>
      <c r="K82" s="12"/>
      <c r="L82" s="12"/>
      <c r="M82" s="12"/>
      <c r="N82" s="12"/>
      <c r="O82" s="12"/>
      <c r="P82" s="12"/>
      <c r="Q82" s="12"/>
      <c r="R82" s="12"/>
      <c r="S82" s="12"/>
      <c r="X82" s="18"/>
      <c r="Y82" s="18"/>
      <c r="Z82" s="18"/>
      <c r="AA82" s="18"/>
    </row>
    <row r="83" spans="2:36" ht="12" customHeight="1" x14ac:dyDescent="0.2">
      <c r="F83" s="12"/>
      <c r="G83" s="12"/>
      <c r="H83" s="12"/>
      <c r="I83" s="12"/>
      <c r="J83" s="12"/>
      <c r="K83" s="12"/>
      <c r="L83" s="12"/>
      <c r="M83" s="12"/>
      <c r="N83" s="12"/>
      <c r="O83" s="12"/>
      <c r="P83" s="12"/>
      <c r="Q83" s="12"/>
      <c r="R83" s="12"/>
      <c r="S83" s="12"/>
    </row>
    <row r="84" spans="2:36" x14ac:dyDescent="0.2">
      <c r="F84" s="6" t="s">
        <v>37</v>
      </c>
      <c r="G84" s="6"/>
      <c r="H84" s="6"/>
      <c r="I84" s="6"/>
      <c r="J84" s="6"/>
      <c r="L84" s="7" t="s">
        <v>38</v>
      </c>
      <c r="M84" s="7"/>
      <c r="N84" s="7"/>
      <c r="O84" s="7"/>
      <c r="P84" s="7"/>
      <c r="Q84" s="7"/>
      <c r="R84" s="7"/>
      <c r="S84" s="7"/>
      <c r="T84" s="7"/>
    </row>
    <row r="85" spans="2:36" x14ac:dyDescent="0.2">
      <c r="B85" s="19" t="s">
        <v>60</v>
      </c>
      <c r="C85" s="19"/>
      <c r="D85" s="19"/>
      <c r="F85" s="12" t="s">
        <v>61</v>
      </c>
      <c r="G85" s="12"/>
      <c r="H85" s="12"/>
      <c r="I85" s="12"/>
      <c r="J85" s="12"/>
      <c r="K85" s="12"/>
      <c r="L85" s="12"/>
      <c r="M85" s="12"/>
      <c r="N85" s="12"/>
      <c r="O85" s="12"/>
      <c r="P85" s="12"/>
      <c r="Q85" s="12"/>
      <c r="R85" s="12"/>
      <c r="S85" s="12"/>
      <c r="V85" s="4">
        <v>329</v>
      </c>
      <c r="X85" s="13" t="s">
        <v>62</v>
      </c>
      <c r="Y85" s="13"/>
      <c r="Z85" s="13"/>
      <c r="AA85" s="13"/>
      <c r="AF85" s="14" t="s">
        <v>63</v>
      </c>
      <c r="AG85" s="14"/>
      <c r="AH85" s="14"/>
      <c r="AI85" s="14"/>
      <c r="AJ85" s="14"/>
    </row>
    <row r="86" spans="2:36" ht="11.25" customHeight="1" x14ac:dyDescent="0.2">
      <c r="F86" s="12"/>
      <c r="G86" s="12"/>
      <c r="H86" s="12"/>
      <c r="I86" s="12"/>
      <c r="J86" s="12"/>
      <c r="K86" s="12"/>
      <c r="L86" s="12"/>
      <c r="M86" s="12"/>
      <c r="N86" s="12"/>
      <c r="O86" s="12"/>
      <c r="P86" s="12"/>
      <c r="Q86" s="12"/>
      <c r="R86" s="12"/>
      <c r="S86" s="12"/>
    </row>
    <row r="87" spans="2:36" x14ac:dyDescent="0.2">
      <c r="F87" s="6" t="s">
        <v>64</v>
      </c>
      <c r="G87" s="6"/>
      <c r="H87" s="6"/>
      <c r="I87" s="6"/>
      <c r="J87" s="6"/>
      <c r="L87" s="7" t="s">
        <v>65</v>
      </c>
      <c r="M87" s="7"/>
      <c r="N87" s="7"/>
      <c r="O87" s="7"/>
      <c r="P87" s="7"/>
      <c r="Q87" s="7"/>
      <c r="R87" s="7"/>
      <c r="S87" s="7"/>
      <c r="T87" s="7"/>
    </row>
    <row r="88" spans="2:36" x14ac:dyDescent="0.2">
      <c r="B88" s="19" t="s">
        <v>66</v>
      </c>
      <c r="C88" s="19"/>
      <c r="D88" s="19"/>
      <c r="F88" s="12" t="s">
        <v>67</v>
      </c>
      <c r="G88" s="12"/>
      <c r="H88" s="12"/>
      <c r="I88" s="12"/>
      <c r="J88" s="12"/>
      <c r="K88" s="12"/>
      <c r="L88" s="12"/>
      <c r="M88" s="12"/>
      <c r="N88" s="12"/>
      <c r="O88" s="12"/>
      <c r="P88" s="12"/>
      <c r="Q88" s="12"/>
      <c r="R88" s="12"/>
      <c r="S88" s="12"/>
      <c r="V88" s="4">
        <v>241</v>
      </c>
      <c r="X88" s="13" t="s">
        <v>68</v>
      </c>
      <c r="Y88" s="13"/>
      <c r="Z88" s="13"/>
      <c r="AA88" s="13"/>
      <c r="AF88" s="14" t="s">
        <v>69</v>
      </c>
      <c r="AG88" s="14"/>
      <c r="AH88" s="14"/>
      <c r="AI88" s="14"/>
      <c r="AJ88" s="14"/>
    </row>
    <row r="89" spans="2:36" ht="11.25" customHeight="1" x14ac:dyDescent="0.2">
      <c r="F89" s="12"/>
      <c r="G89" s="12"/>
      <c r="H89" s="12"/>
      <c r="I89" s="12"/>
      <c r="J89" s="12"/>
      <c r="K89" s="12"/>
      <c r="L89" s="12"/>
      <c r="M89" s="12"/>
      <c r="N89" s="12"/>
      <c r="O89" s="12"/>
      <c r="P89" s="12"/>
      <c r="Q89" s="12"/>
      <c r="R89" s="12"/>
      <c r="S89" s="12"/>
    </row>
    <row r="90" spans="2:36" ht="12" customHeight="1" x14ac:dyDescent="0.2">
      <c r="F90" s="12"/>
      <c r="G90" s="12"/>
      <c r="H90" s="12"/>
      <c r="I90" s="12"/>
      <c r="J90" s="12"/>
      <c r="K90" s="12"/>
      <c r="L90" s="12"/>
      <c r="M90" s="12"/>
      <c r="N90" s="12"/>
      <c r="O90" s="12"/>
      <c r="P90" s="12"/>
      <c r="Q90" s="12"/>
      <c r="R90" s="12"/>
      <c r="S90" s="12"/>
    </row>
    <row r="91" spans="2:36" ht="12" customHeight="1" x14ac:dyDescent="0.2">
      <c r="F91" s="12"/>
      <c r="G91" s="12"/>
      <c r="H91" s="12"/>
      <c r="I91" s="12"/>
      <c r="J91" s="12"/>
      <c r="K91" s="12"/>
      <c r="L91" s="12"/>
      <c r="M91" s="12"/>
      <c r="N91" s="12"/>
      <c r="O91" s="12"/>
      <c r="P91" s="12"/>
      <c r="Q91" s="12"/>
      <c r="R91" s="12"/>
      <c r="S91" s="12"/>
    </row>
    <row r="92" spans="2:36" x14ac:dyDescent="0.2">
      <c r="F92" s="6" t="s">
        <v>70</v>
      </c>
      <c r="G92" s="6"/>
      <c r="H92" s="6"/>
      <c r="I92" s="6"/>
      <c r="J92" s="6"/>
      <c r="L92" s="7" t="s">
        <v>71</v>
      </c>
      <c r="M92" s="7"/>
      <c r="N92" s="7"/>
      <c r="O92" s="7"/>
      <c r="P92" s="7"/>
      <c r="Q92" s="7"/>
      <c r="R92" s="7"/>
      <c r="S92" s="7"/>
      <c r="T92" s="7"/>
    </row>
    <row r="93" spans="2:36" x14ac:dyDescent="0.2">
      <c r="V93" s="4">
        <v>241</v>
      </c>
      <c r="X93" s="13" t="s">
        <v>68</v>
      </c>
      <c r="Y93" s="13"/>
      <c r="Z93" s="13"/>
      <c r="AA93" s="13"/>
    </row>
    <row r="94" spans="2:36" ht="11.25" customHeight="1" x14ac:dyDescent="0.2"/>
    <row r="95" spans="2:36" x14ac:dyDescent="0.2">
      <c r="B95" s="19" t="s">
        <v>66</v>
      </c>
      <c r="C95" s="19"/>
      <c r="D95" s="19"/>
      <c r="F95" s="12" t="s">
        <v>67</v>
      </c>
      <c r="G95" s="12"/>
      <c r="H95" s="12"/>
      <c r="I95" s="12"/>
      <c r="J95" s="12"/>
      <c r="K95" s="12"/>
      <c r="L95" s="12"/>
      <c r="M95" s="12"/>
      <c r="N95" s="12"/>
      <c r="O95" s="12"/>
      <c r="P95" s="12"/>
      <c r="Q95" s="12"/>
      <c r="R95" s="12"/>
      <c r="S95" s="12"/>
      <c r="V95" s="4">
        <v>241</v>
      </c>
      <c r="X95" s="13" t="s">
        <v>68</v>
      </c>
      <c r="Y95" s="13"/>
      <c r="Z95" s="13"/>
      <c r="AA95" s="13"/>
      <c r="AF95" s="14" t="s">
        <v>72</v>
      </c>
      <c r="AG95" s="14"/>
      <c r="AH95" s="14"/>
      <c r="AI95" s="14"/>
      <c r="AJ95" s="14"/>
    </row>
    <row r="96" spans="2:36" ht="11.25" customHeight="1" x14ac:dyDescent="0.2">
      <c r="F96" s="12"/>
      <c r="G96" s="12"/>
      <c r="H96" s="12"/>
      <c r="I96" s="12"/>
      <c r="J96" s="12"/>
      <c r="K96" s="12"/>
      <c r="L96" s="12"/>
      <c r="M96" s="12"/>
      <c r="N96" s="12"/>
      <c r="O96" s="12"/>
      <c r="P96" s="12"/>
      <c r="Q96" s="12"/>
      <c r="R96" s="12"/>
      <c r="S96" s="12"/>
    </row>
    <row r="97" spans="2:37" ht="12" customHeight="1" x14ac:dyDescent="0.2">
      <c r="F97" s="12"/>
      <c r="G97" s="12"/>
      <c r="H97" s="12"/>
      <c r="I97" s="12"/>
      <c r="J97" s="12"/>
      <c r="K97" s="12"/>
      <c r="L97" s="12"/>
      <c r="M97" s="12"/>
      <c r="N97" s="12"/>
      <c r="O97" s="12"/>
      <c r="P97" s="12"/>
      <c r="Q97" s="12"/>
      <c r="R97" s="12"/>
      <c r="S97" s="12"/>
    </row>
    <row r="98" spans="2:37" ht="12" customHeight="1" x14ac:dyDescent="0.2">
      <c r="F98" s="12"/>
      <c r="G98" s="12"/>
      <c r="H98" s="12"/>
      <c r="I98" s="12"/>
      <c r="J98" s="12"/>
      <c r="K98" s="12"/>
      <c r="L98" s="12"/>
      <c r="M98" s="12"/>
      <c r="N98" s="12"/>
      <c r="O98" s="12"/>
      <c r="P98" s="12"/>
      <c r="Q98" s="12"/>
      <c r="R98" s="12"/>
      <c r="S98" s="12"/>
    </row>
    <row r="99" spans="2:37" x14ac:dyDescent="0.2">
      <c r="F99" s="6" t="s">
        <v>70</v>
      </c>
      <c r="G99" s="6"/>
      <c r="H99" s="6"/>
      <c r="I99" s="6"/>
      <c r="J99" s="6"/>
      <c r="L99" s="7" t="s">
        <v>71</v>
      </c>
      <c r="M99" s="7"/>
      <c r="N99" s="7"/>
      <c r="O99" s="7"/>
      <c r="P99" s="7"/>
      <c r="Q99" s="7"/>
      <c r="R99" s="7"/>
      <c r="S99" s="7"/>
      <c r="T99" s="7"/>
    </row>
    <row r="100" spans="2:37" x14ac:dyDescent="0.2">
      <c r="V100" s="4">
        <v>241</v>
      </c>
      <c r="X100" s="13" t="s">
        <v>68</v>
      </c>
      <c r="Y100" s="13"/>
      <c r="Z100" s="13"/>
      <c r="AA100" s="13"/>
    </row>
    <row r="101" spans="2:37" ht="14.25" customHeight="1" x14ac:dyDescent="0.2">
      <c r="B101" s="15" t="s">
        <v>12</v>
      </c>
      <c r="C101" s="15"/>
      <c r="D101" s="15"/>
      <c r="J101" s="16" t="s">
        <v>13</v>
      </c>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row>
    <row r="102" spans="2:37" ht="6" customHeight="1" x14ac:dyDescent="0.2"/>
    <row r="103" spans="2:37" x14ac:dyDescent="0.2">
      <c r="C103" s="8" t="s">
        <v>14</v>
      </c>
      <c r="D103" s="8"/>
      <c r="E103" s="8"/>
      <c r="F103" s="8"/>
      <c r="G103" s="8"/>
      <c r="H103" s="8"/>
      <c r="J103" s="17" t="s">
        <v>31</v>
      </c>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row>
    <row r="104" spans="2:37" ht="6.75" customHeight="1" x14ac:dyDescent="0.2">
      <c r="B104" s="10" t="s">
        <v>32</v>
      </c>
      <c r="C104" s="10"/>
      <c r="D104" s="10"/>
      <c r="E104" s="10"/>
      <c r="AD104" s="10" t="s">
        <v>17</v>
      </c>
      <c r="AE104" s="10"/>
      <c r="AF104" s="10"/>
      <c r="AG104" s="10"/>
      <c r="AH104" s="10"/>
      <c r="AI104" s="10"/>
      <c r="AJ104" s="10"/>
    </row>
    <row r="105" spans="2:37" ht="6" customHeight="1" x14ac:dyDescent="0.2">
      <c r="B105" s="10"/>
      <c r="C105" s="10"/>
      <c r="D105" s="10"/>
      <c r="E105" s="10"/>
      <c r="H105" s="11" t="s">
        <v>18</v>
      </c>
      <c r="I105" s="11"/>
      <c r="J105" s="11"/>
      <c r="K105" s="11"/>
      <c r="L105" s="11"/>
      <c r="M105" s="11"/>
      <c r="N105" s="11"/>
      <c r="O105" s="11"/>
      <c r="P105" s="11"/>
      <c r="Q105" s="11"/>
      <c r="R105" s="11"/>
      <c r="U105" s="11" t="s">
        <v>19</v>
      </c>
      <c r="V105" s="11"/>
      <c r="W105" s="11"/>
      <c r="X105" s="11"/>
      <c r="Y105" s="11"/>
      <c r="Z105" s="11"/>
      <c r="AD105" s="10"/>
      <c r="AE105" s="10"/>
      <c r="AF105" s="10"/>
      <c r="AG105" s="10"/>
      <c r="AH105" s="10"/>
      <c r="AI105" s="10"/>
      <c r="AJ105" s="10"/>
    </row>
    <row r="106" spans="2:37" ht="7.5" customHeight="1" x14ac:dyDescent="0.2">
      <c r="B106" s="10"/>
      <c r="C106" s="10"/>
      <c r="D106" s="10"/>
      <c r="E106" s="10"/>
      <c r="H106" s="11"/>
      <c r="I106" s="11"/>
      <c r="J106" s="11"/>
      <c r="K106" s="11"/>
      <c r="L106" s="11"/>
      <c r="M106" s="11"/>
      <c r="N106" s="11"/>
      <c r="O106" s="11"/>
      <c r="P106" s="11"/>
      <c r="Q106" s="11"/>
      <c r="R106" s="11"/>
      <c r="U106" s="11"/>
      <c r="V106" s="11"/>
      <c r="W106" s="11"/>
      <c r="X106" s="11"/>
      <c r="Y106" s="11"/>
      <c r="Z106" s="11"/>
      <c r="AD106" s="10"/>
      <c r="AE106" s="10"/>
      <c r="AF106" s="10"/>
      <c r="AG106" s="10"/>
      <c r="AH106" s="10"/>
      <c r="AI106" s="10"/>
      <c r="AJ106" s="10"/>
    </row>
    <row r="107" spans="2:37" ht="6.75" customHeight="1" x14ac:dyDescent="0.2">
      <c r="B107" s="10"/>
      <c r="C107" s="10"/>
      <c r="D107" s="10"/>
      <c r="E107" s="10"/>
      <c r="AD107" s="10"/>
      <c r="AE107" s="10"/>
      <c r="AF107" s="10"/>
      <c r="AG107" s="10"/>
      <c r="AH107" s="10"/>
      <c r="AI107" s="10"/>
      <c r="AJ107" s="10"/>
    </row>
    <row r="108" spans="2:37" x14ac:dyDescent="0.2">
      <c r="F108" s="6" t="s">
        <v>70</v>
      </c>
      <c r="G108" s="6"/>
      <c r="H108" s="6"/>
      <c r="I108" s="6"/>
      <c r="J108" s="6"/>
      <c r="L108" s="7" t="s">
        <v>71</v>
      </c>
      <c r="M108" s="7"/>
      <c r="N108" s="7"/>
      <c r="O108" s="7"/>
      <c r="P108" s="7"/>
      <c r="Q108" s="7"/>
      <c r="R108" s="7"/>
      <c r="S108" s="7"/>
      <c r="T108" s="7"/>
    </row>
    <row r="109" spans="2:37" x14ac:dyDescent="0.2">
      <c r="B109" s="19" t="s">
        <v>73</v>
      </c>
      <c r="C109" s="19"/>
      <c r="D109" s="19"/>
      <c r="F109" s="12" t="s">
        <v>74</v>
      </c>
      <c r="G109" s="12"/>
      <c r="H109" s="12"/>
      <c r="I109" s="12"/>
      <c r="J109" s="12"/>
      <c r="K109" s="12"/>
      <c r="L109" s="12"/>
      <c r="M109" s="12"/>
      <c r="N109" s="12"/>
      <c r="O109" s="12"/>
      <c r="P109" s="12"/>
      <c r="Q109" s="12"/>
      <c r="R109" s="12"/>
      <c r="S109" s="12"/>
      <c r="V109" s="4">
        <v>254</v>
      </c>
      <c r="X109" s="13" t="s">
        <v>75</v>
      </c>
      <c r="Y109" s="13"/>
      <c r="Z109" s="13"/>
      <c r="AA109" s="13"/>
      <c r="AF109" s="14" t="s">
        <v>76</v>
      </c>
      <c r="AG109" s="14"/>
      <c r="AH109" s="14"/>
      <c r="AI109" s="14"/>
      <c r="AJ109" s="14"/>
    </row>
    <row r="110" spans="2:37" ht="11.25" customHeight="1" x14ac:dyDescent="0.2">
      <c r="F110" s="12"/>
      <c r="G110" s="12"/>
      <c r="H110" s="12"/>
      <c r="I110" s="12"/>
      <c r="J110" s="12"/>
      <c r="K110" s="12"/>
      <c r="L110" s="12"/>
      <c r="M110" s="12"/>
      <c r="N110" s="12"/>
      <c r="O110" s="12"/>
      <c r="P110" s="12"/>
      <c r="Q110" s="12"/>
      <c r="R110" s="12"/>
      <c r="S110" s="12"/>
    </row>
    <row r="111" spans="2:37" x14ac:dyDescent="0.2">
      <c r="F111" s="6" t="s">
        <v>77</v>
      </c>
      <c r="G111" s="6"/>
      <c r="H111" s="6"/>
      <c r="I111" s="6"/>
      <c r="J111" s="6"/>
      <c r="L111" s="7" t="s">
        <v>78</v>
      </c>
      <c r="M111" s="7"/>
      <c r="N111" s="7"/>
      <c r="O111" s="7"/>
      <c r="P111" s="7"/>
      <c r="Q111" s="7"/>
      <c r="R111" s="7"/>
      <c r="S111" s="7"/>
      <c r="T111" s="7"/>
    </row>
    <row r="112" spans="2:37" x14ac:dyDescent="0.2">
      <c r="B112" s="19" t="s">
        <v>73</v>
      </c>
      <c r="C112" s="19"/>
      <c r="D112" s="19"/>
      <c r="F112" s="12" t="s">
        <v>74</v>
      </c>
      <c r="G112" s="12"/>
      <c r="H112" s="12"/>
      <c r="I112" s="12"/>
      <c r="J112" s="12"/>
      <c r="K112" s="12"/>
      <c r="L112" s="12"/>
      <c r="M112" s="12"/>
      <c r="N112" s="12"/>
      <c r="O112" s="12"/>
      <c r="P112" s="12"/>
      <c r="Q112" s="12"/>
      <c r="R112" s="12"/>
      <c r="S112" s="12"/>
      <c r="V112" s="4">
        <v>232</v>
      </c>
      <c r="X112" s="13" t="s">
        <v>79</v>
      </c>
      <c r="Y112" s="13"/>
      <c r="Z112" s="13"/>
      <c r="AA112" s="13"/>
      <c r="AF112" s="14" t="s">
        <v>80</v>
      </c>
      <c r="AG112" s="14"/>
      <c r="AH112" s="14"/>
      <c r="AI112" s="14"/>
      <c r="AJ112" s="14"/>
    </row>
    <row r="113" spans="2:36" ht="11.25" customHeight="1" x14ac:dyDescent="0.2">
      <c r="F113" s="12"/>
      <c r="G113" s="12"/>
      <c r="H113" s="12"/>
      <c r="I113" s="12"/>
      <c r="J113" s="12"/>
      <c r="K113" s="12"/>
      <c r="L113" s="12"/>
      <c r="M113" s="12"/>
      <c r="N113" s="12"/>
      <c r="O113" s="12"/>
      <c r="P113" s="12"/>
      <c r="Q113" s="12"/>
      <c r="R113" s="12"/>
      <c r="S113" s="12"/>
    </row>
    <row r="114" spans="2:36" x14ac:dyDescent="0.2">
      <c r="F114" s="6" t="s">
        <v>77</v>
      </c>
      <c r="G114" s="6"/>
      <c r="H114" s="6"/>
      <c r="I114" s="6"/>
      <c r="J114" s="6"/>
      <c r="L114" s="7" t="s">
        <v>78</v>
      </c>
      <c r="M114" s="7"/>
      <c r="N114" s="7"/>
      <c r="O114" s="7"/>
      <c r="P114" s="7"/>
      <c r="Q114" s="7"/>
      <c r="R114" s="7"/>
      <c r="S114" s="7"/>
      <c r="T114" s="7"/>
    </row>
    <row r="115" spans="2:36" x14ac:dyDescent="0.2">
      <c r="B115" s="19" t="s">
        <v>73</v>
      </c>
      <c r="C115" s="19"/>
      <c r="D115" s="19"/>
      <c r="F115" s="12" t="s">
        <v>74</v>
      </c>
      <c r="G115" s="12"/>
      <c r="H115" s="12"/>
      <c r="I115" s="12"/>
      <c r="J115" s="12"/>
      <c r="K115" s="12"/>
      <c r="L115" s="12"/>
      <c r="M115" s="12"/>
      <c r="N115" s="12"/>
      <c r="O115" s="12"/>
      <c r="P115" s="12"/>
      <c r="Q115" s="12"/>
      <c r="R115" s="12"/>
      <c r="S115" s="12"/>
      <c r="V115" s="4">
        <v>261</v>
      </c>
      <c r="X115" s="13" t="s">
        <v>81</v>
      </c>
      <c r="Y115" s="13"/>
      <c r="Z115" s="13"/>
      <c r="AA115" s="13"/>
      <c r="AF115" s="14" t="s">
        <v>82</v>
      </c>
      <c r="AG115" s="14"/>
      <c r="AH115" s="14"/>
      <c r="AI115" s="14"/>
      <c r="AJ115" s="14"/>
    </row>
    <row r="116" spans="2:36" ht="11.25" customHeight="1" x14ac:dyDescent="0.2">
      <c r="F116" s="12"/>
      <c r="G116" s="12"/>
      <c r="H116" s="12"/>
      <c r="I116" s="12"/>
      <c r="J116" s="12"/>
      <c r="K116" s="12"/>
      <c r="L116" s="12"/>
      <c r="M116" s="12"/>
      <c r="N116" s="12"/>
      <c r="O116" s="12"/>
      <c r="P116" s="12"/>
      <c r="Q116" s="12"/>
      <c r="R116" s="12"/>
      <c r="S116" s="12"/>
    </row>
    <row r="117" spans="2:36" x14ac:dyDescent="0.2">
      <c r="F117" s="6" t="s">
        <v>77</v>
      </c>
      <c r="G117" s="6"/>
      <c r="H117" s="6"/>
      <c r="I117" s="6"/>
      <c r="J117" s="6"/>
      <c r="L117" s="7" t="s">
        <v>78</v>
      </c>
      <c r="M117" s="7"/>
      <c r="N117" s="7"/>
      <c r="O117" s="7"/>
      <c r="P117" s="7"/>
      <c r="Q117" s="7"/>
      <c r="R117" s="7"/>
      <c r="S117" s="7"/>
      <c r="T117" s="7"/>
    </row>
    <row r="118" spans="2:36" x14ac:dyDescent="0.2">
      <c r="B118" s="19" t="s">
        <v>73</v>
      </c>
      <c r="C118" s="19"/>
      <c r="D118" s="19"/>
      <c r="F118" s="12" t="s">
        <v>74</v>
      </c>
      <c r="G118" s="12"/>
      <c r="H118" s="12"/>
      <c r="I118" s="12"/>
      <c r="J118" s="12"/>
      <c r="K118" s="12"/>
      <c r="L118" s="12"/>
      <c r="M118" s="12"/>
      <c r="N118" s="12"/>
      <c r="O118" s="12"/>
      <c r="P118" s="12"/>
      <c r="Q118" s="12"/>
      <c r="R118" s="12"/>
      <c r="S118" s="12"/>
      <c r="V118" s="4">
        <v>243</v>
      </c>
      <c r="X118" s="13" t="s">
        <v>83</v>
      </c>
      <c r="Y118" s="13"/>
      <c r="Z118" s="13"/>
      <c r="AA118" s="13"/>
      <c r="AF118" s="14" t="s">
        <v>84</v>
      </c>
      <c r="AG118" s="14"/>
      <c r="AH118" s="14"/>
      <c r="AI118" s="14"/>
      <c r="AJ118" s="14"/>
    </row>
    <row r="119" spans="2:36" ht="11.25" customHeight="1" x14ac:dyDescent="0.2">
      <c r="F119" s="12"/>
      <c r="G119" s="12"/>
      <c r="H119" s="12"/>
      <c r="I119" s="12"/>
      <c r="J119" s="12"/>
      <c r="K119" s="12"/>
      <c r="L119" s="12"/>
      <c r="M119" s="12"/>
      <c r="N119" s="12"/>
      <c r="O119" s="12"/>
      <c r="P119" s="12"/>
      <c r="Q119" s="12"/>
      <c r="R119" s="12"/>
      <c r="S119" s="12"/>
    </row>
    <row r="120" spans="2:36" x14ac:dyDescent="0.2">
      <c r="F120" s="6" t="s">
        <v>77</v>
      </c>
      <c r="G120" s="6"/>
      <c r="H120" s="6"/>
      <c r="I120" s="6"/>
      <c r="J120" s="6"/>
      <c r="L120" s="7" t="s">
        <v>78</v>
      </c>
      <c r="M120" s="7"/>
      <c r="N120" s="7"/>
      <c r="O120" s="7"/>
      <c r="P120" s="7"/>
      <c r="Q120" s="7"/>
      <c r="R120" s="7"/>
      <c r="S120" s="7"/>
      <c r="T120" s="7"/>
    </row>
    <row r="121" spans="2:36" x14ac:dyDescent="0.2">
      <c r="B121" s="19" t="s">
        <v>73</v>
      </c>
      <c r="C121" s="19"/>
      <c r="D121" s="19"/>
      <c r="F121" s="12" t="s">
        <v>74</v>
      </c>
      <c r="G121" s="12"/>
      <c r="H121" s="12"/>
      <c r="I121" s="12"/>
      <c r="J121" s="12"/>
      <c r="K121" s="12"/>
      <c r="L121" s="12"/>
      <c r="M121" s="12"/>
      <c r="N121" s="12"/>
      <c r="O121" s="12"/>
      <c r="P121" s="12"/>
      <c r="Q121" s="12"/>
      <c r="R121" s="12"/>
      <c r="S121" s="12"/>
      <c r="V121" s="4">
        <v>299</v>
      </c>
      <c r="X121" s="13" t="s">
        <v>85</v>
      </c>
      <c r="Y121" s="13"/>
      <c r="Z121" s="13"/>
      <c r="AA121" s="13"/>
      <c r="AF121" s="14" t="s">
        <v>86</v>
      </c>
      <c r="AG121" s="14"/>
      <c r="AH121" s="14"/>
      <c r="AI121" s="14"/>
      <c r="AJ121" s="14"/>
    </row>
    <row r="122" spans="2:36" ht="11.25" customHeight="1" x14ac:dyDescent="0.2">
      <c r="F122" s="12"/>
      <c r="G122" s="12"/>
      <c r="H122" s="12"/>
      <c r="I122" s="12"/>
      <c r="J122" s="12"/>
      <c r="K122" s="12"/>
      <c r="L122" s="12"/>
      <c r="M122" s="12"/>
      <c r="N122" s="12"/>
      <c r="O122" s="12"/>
      <c r="P122" s="12"/>
      <c r="Q122" s="12"/>
      <c r="R122" s="12"/>
      <c r="S122" s="12"/>
    </row>
    <row r="123" spans="2:36" x14ac:dyDescent="0.2">
      <c r="F123" s="6" t="s">
        <v>77</v>
      </c>
      <c r="G123" s="6"/>
      <c r="H123" s="6"/>
      <c r="I123" s="6"/>
      <c r="J123" s="6"/>
      <c r="L123" s="7" t="s">
        <v>78</v>
      </c>
      <c r="M123" s="7"/>
      <c r="N123" s="7"/>
      <c r="O123" s="7"/>
      <c r="P123" s="7"/>
      <c r="Q123" s="7"/>
      <c r="R123" s="7"/>
      <c r="S123" s="7"/>
      <c r="T123" s="7"/>
    </row>
    <row r="124" spans="2:36" x14ac:dyDescent="0.2">
      <c r="B124" s="19" t="s">
        <v>73</v>
      </c>
      <c r="C124" s="19"/>
      <c r="D124" s="19"/>
      <c r="F124" s="12" t="s">
        <v>74</v>
      </c>
      <c r="G124" s="12"/>
      <c r="H124" s="12"/>
      <c r="I124" s="12"/>
      <c r="J124" s="12"/>
      <c r="K124" s="12"/>
      <c r="L124" s="12"/>
      <c r="M124" s="12"/>
      <c r="N124" s="12"/>
      <c r="O124" s="12"/>
      <c r="P124" s="12"/>
      <c r="Q124" s="12"/>
      <c r="R124" s="12"/>
      <c r="S124" s="12"/>
      <c r="V124" s="4">
        <v>211</v>
      </c>
      <c r="X124" s="13" t="s">
        <v>87</v>
      </c>
      <c r="Y124" s="13"/>
      <c r="Z124" s="13"/>
      <c r="AA124" s="13"/>
      <c r="AF124" s="14" t="s">
        <v>88</v>
      </c>
      <c r="AG124" s="14"/>
      <c r="AH124" s="14"/>
      <c r="AI124" s="14"/>
      <c r="AJ124" s="14"/>
    </row>
    <row r="125" spans="2:36" ht="11.25" customHeight="1" x14ac:dyDescent="0.2">
      <c r="F125" s="12"/>
      <c r="G125" s="12"/>
      <c r="H125" s="12"/>
      <c r="I125" s="12"/>
      <c r="J125" s="12"/>
      <c r="K125" s="12"/>
      <c r="L125" s="12"/>
      <c r="M125" s="12"/>
      <c r="N125" s="12"/>
      <c r="O125" s="12"/>
      <c r="P125" s="12"/>
      <c r="Q125" s="12"/>
      <c r="R125" s="12"/>
      <c r="S125" s="12"/>
    </row>
    <row r="126" spans="2:36" x14ac:dyDescent="0.2">
      <c r="F126" s="6" t="s">
        <v>77</v>
      </c>
      <c r="G126" s="6"/>
      <c r="H126" s="6"/>
      <c r="I126" s="6"/>
      <c r="J126" s="6"/>
      <c r="L126" s="7" t="s">
        <v>78</v>
      </c>
      <c r="M126" s="7"/>
      <c r="N126" s="7"/>
      <c r="O126" s="7"/>
      <c r="P126" s="7"/>
      <c r="Q126" s="7"/>
      <c r="R126" s="7"/>
      <c r="S126" s="7"/>
      <c r="T126" s="7"/>
    </row>
    <row r="127" spans="2:36" x14ac:dyDescent="0.2">
      <c r="B127" s="19" t="s">
        <v>73</v>
      </c>
      <c r="C127" s="19"/>
      <c r="D127" s="19"/>
      <c r="F127" s="12" t="s">
        <v>74</v>
      </c>
      <c r="G127" s="12"/>
      <c r="H127" s="12"/>
      <c r="I127" s="12"/>
      <c r="J127" s="12"/>
      <c r="K127" s="12"/>
      <c r="L127" s="12"/>
      <c r="M127" s="12"/>
      <c r="N127" s="12"/>
      <c r="O127" s="12"/>
      <c r="P127" s="12"/>
      <c r="Q127" s="12"/>
      <c r="R127" s="12"/>
      <c r="S127" s="12"/>
      <c r="V127" s="4">
        <v>268</v>
      </c>
      <c r="X127" s="18" t="s">
        <v>89</v>
      </c>
      <c r="Y127" s="18"/>
      <c r="Z127" s="18"/>
      <c r="AA127" s="18"/>
      <c r="AF127" s="14" t="s">
        <v>90</v>
      </c>
      <c r="AG127" s="14"/>
      <c r="AH127" s="14"/>
      <c r="AI127" s="14"/>
      <c r="AJ127" s="14"/>
    </row>
    <row r="128" spans="2:36" ht="11.25" customHeight="1" x14ac:dyDescent="0.2">
      <c r="F128" s="12"/>
      <c r="G128" s="12"/>
      <c r="H128" s="12"/>
      <c r="I128" s="12"/>
      <c r="J128" s="12"/>
      <c r="K128" s="12"/>
      <c r="L128" s="12"/>
      <c r="M128" s="12"/>
      <c r="N128" s="12"/>
      <c r="O128" s="12"/>
      <c r="P128" s="12"/>
      <c r="Q128" s="12"/>
      <c r="R128" s="12"/>
      <c r="S128" s="12"/>
      <c r="X128" s="18"/>
      <c r="Y128" s="18"/>
      <c r="Z128" s="18"/>
      <c r="AA128" s="18"/>
    </row>
    <row r="129" spans="2:36" x14ac:dyDescent="0.2">
      <c r="F129" s="6" t="s">
        <v>77</v>
      </c>
      <c r="G129" s="6"/>
      <c r="H129" s="6"/>
      <c r="I129" s="6"/>
      <c r="J129" s="6"/>
      <c r="L129" s="7" t="s">
        <v>78</v>
      </c>
      <c r="M129" s="7"/>
      <c r="N129" s="7"/>
      <c r="O129" s="7"/>
      <c r="P129" s="7"/>
      <c r="Q129" s="7"/>
      <c r="R129" s="7"/>
      <c r="S129" s="7"/>
      <c r="T129" s="7"/>
    </row>
    <row r="130" spans="2:36" x14ac:dyDescent="0.2">
      <c r="B130" s="19" t="s">
        <v>73</v>
      </c>
      <c r="C130" s="19"/>
      <c r="D130" s="19"/>
      <c r="F130" s="12" t="s">
        <v>74</v>
      </c>
      <c r="G130" s="12"/>
      <c r="H130" s="12"/>
      <c r="I130" s="12"/>
      <c r="J130" s="12"/>
      <c r="K130" s="12"/>
      <c r="L130" s="12"/>
      <c r="M130" s="12"/>
      <c r="N130" s="12"/>
      <c r="O130" s="12"/>
      <c r="P130" s="12"/>
      <c r="Q130" s="12"/>
      <c r="R130" s="12"/>
      <c r="S130" s="12"/>
      <c r="V130" s="4">
        <v>292</v>
      </c>
      <c r="X130" s="18" t="s">
        <v>91</v>
      </c>
      <c r="Y130" s="18"/>
      <c r="Z130" s="18"/>
      <c r="AA130" s="18"/>
      <c r="AF130" s="14" t="s">
        <v>92</v>
      </c>
      <c r="AG130" s="14"/>
      <c r="AH130" s="14"/>
      <c r="AI130" s="14"/>
      <c r="AJ130" s="14"/>
    </row>
    <row r="131" spans="2:36" ht="11.25" customHeight="1" x14ac:dyDescent="0.2">
      <c r="F131" s="12"/>
      <c r="G131" s="12"/>
      <c r="H131" s="12"/>
      <c r="I131" s="12"/>
      <c r="J131" s="12"/>
      <c r="K131" s="12"/>
      <c r="L131" s="12"/>
      <c r="M131" s="12"/>
      <c r="N131" s="12"/>
      <c r="O131" s="12"/>
      <c r="P131" s="12"/>
      <c r="Q131" s="12"/>
      <c r="R131" s="12"/>
      <c r="S131" s="12"/>
      <c r="X131" s="18"/>
      <c r="Y131" s="18"/>
      <c r="Z131" s="18"/>
      <c r="AA131" s="18"/>
    </row>
    <row r="132" spans="2:36" x14ac:dyDescent="0.2">
      <c r="F132" s="6" t="s">
        <v>77</v>
      </c>
      <c r="G132" s="6"/>
      <c r="H132" s="6"/>
      <c r="I132" s="6"/>
      <c r="J132" s="6"/>
      <c r="L132" s="7" t="s">
        <v>78</v>
      </c>
      <c r="M132" s="7"/>
      <c r="N132" s="7"/>
      <c r="O132" s="7"/>
      <c r="P132" s="7"/>
      <c r="Q132" s="7"/>
      <c r="R132" s="7"/>
      <c r="S132" s="7"/>
      <c r="T132" s="7"/>
    </row>
    <row r="133" spans="2:36" x14ac:dyDescent="0.2">
      <c r="B133" s="19" t="s">
        <v>93</v>
      </c>
      <c r="C133" s="19"/>
      <c r="D133" s="19"/>
      <c r="F133" s="12" t="s">
        <v>94</v>
      </c>
      <c r="G133" s="12"/>
      <c r="H133" s="12"/>
      <c r="I133" s="12"/>
      <c r="J133" s="12"/>
      <c r="K133" s="12"/>
      <c r="L133" s="12"/>
      <c r="M133" s="12"/>
      <c r="N133" s="12"/>
      <c r="O133" s="12"/>
      <c r="P133" s="12"/>
      <c r="Q133" s="12"/>
      <c r="R133" s="12"/>
      <c r="S133" s="12"/>
      <c r="V133" s="4">
        <v>199</v>
      </c>
      <c r="X133" s="13" t="s">
        <v>95</v>
      </c>
      <c r="Y133" s="13"/>
      <c r="Z133" s="13"/>
      <c r="AA133" s="13"/>
      <c r="AF133" s="14" t="s">
        <v>96</v>
      </c>
      <c r="AG133" s="14"/>
      <c r="AH133" s="14"/>
      <c r="AI133" s="14"/>
      <c r="AJ133" s="14"/>
    </row>
    <row r="134" spans="2:36" ht="11.25" customHeight="1" x14ac:dyDescent="0.2">
      <c r="F134" s="12"/>
      <c r="G134" s="12"/>
      <c r="H134" s="12"/>
      <c r="I134" s="12"/>
      <c r="J134" s="12"/>
      <c r="K134" s="12"/>
      <c r="L134" s="12"/>
      <c r="M134" s="12"/>
      <c r="N134" s="12"/>
      <c r="O134" s="12"/>
      <c r="P134" s="12"/>
      <c r="Q134" s="12"/>
      <c r="R134" s="12"/>
      <c r="S134" s="12"/>
    </row>
    <row r="135" spans="2:36" ht="12" customHeight="1" x14ac:dyDescent="0.2">
      <c r="F135" s="12"/>
      <c r="G135" s="12"/>
      <c r="H135" s="12"/>
      <c r="I135" s="12"/>
      <c r="J135" s="12"/>
      <c r="K135" s="12"/>
      <c r="L135" s="12"/>
      <c r="M135" s="12"/>
      <c r="N135" s="12"/>
      <c r="O135" s="12"/>
      <c r="P135" s="12"/>
      <c r="Q135" s="12"/>
      <c r="R135" s="12"/>
      <c r="S135" s="12"/>
    </row>
    <row r="136" spans="2:36" x14ac:dyDescent="0.2">
      <c r="F136" s="6" t="s">
        <v>97</v>
      </c>
      <c r="G136" s="6"/>
      <c r="H136" s="6"/>
      <c r="I136" s="6"/>
      <c r="J136" s="6"/>
      <c r="L136" s="7" t="s">
        <v>98</v>
      </c>
      <c r="M136" s="7"/>
      <c r="N136" s="7"/>
      <c r="O136" s="7"/>
      <c r="P136" s="7"/>
      <c r="Q136" s="7"/>
      <c r="R136" s="7"/>
      <c r="S136" s="7"/>
      <c r="T136" s="7"/>
    </row>
    <row r="137" spans="2:36" x14ac:dyDescent="0.2">
      <c r="V137" s="4">
        <v>199</v>
      </c>
      <c r="X137" s="13" t="s">
        <v>95</v>
      </c>
      <c r="Y137" s="13"/>
      <c r="Z137" s="13"/>
      <c r="AA137" s="13"/>
    </row>
    <row r="138" spans="2:36" ht="11.25" customHeight="1" x14ac:dyDescent="0.2"/>
    <row r="139" spans="2:36" x14ac:dyDescent="0.2">
      <c r="V139" s="4">
        <v>199</v>
      </c>
      <c r="X139" s="13" t="s">
        <v>95</v>
      </c>
      <c r="Y139" s="13"/>
      <c r="Z139" s="13"/>
      <c r="AA139" s="13"/>
    </row>
    <row r="140" spans="2:36" ht="11.25" customHeight="1" x14ac:dyDescent="0.2"/>
    <row r="141" spans="2:36" x14ac:dyDescent="0.2">
      <c r="V141" s="4">
        <v>199</v>
      </c>
      <c r="X141" s="13" t="s">
        <v>95</v>
      </c>
      <c r="Y141" s="13"/>
      <c r="Z141" s="13"/>
      <c r="AA141" s="13"/>
    </row>
    <row r="142" spans="2:36" ht="11.25" customHeight="1" x14ac:dyDescent="0.2"/>
    <row r="143" spans="2:36" x14ac:dyDescent="0.2">
      <c r="B143" s="19" t="s">
        <v>99</v>
      </c>
      <c r="C143" s="19"/>
      <c r="D143" s="19"/>
      <c r="F143" s="12" t="s">
        <v>100</v>
      </c>
      <c r="G143" s="12"/>
      <c r="H143" s="12"/>
      <c r="I143" s="12"/>
      <c r="J143" s="12"/>
      <c r="K143" s="12"/>
      <c r="L143" s="12"/>
      <c r="M143" s="12"/>
      <c r="N143" s="12"/>
      <c r="O143" s="12"/>
      <c r="P143" s="12"/>
      <c r="Q143" s="12"/>
      <c r="R143" s="12"/>
      <c r="S143" s="12"/>
      <c r="V143" s="4">
        <v>325</v>
      </c>
      <c r="X143" s="13" t="s">
        <v>101</v>
      </c>
      <c r="Y143" s="13"/>
      <c r="Z143" s="13"/>
      <c r="AA143" s="13"/>
      <c r="AF143" s="14" t="s">
        <v>102</v>
      </c>
      <c r="AG143" s="14"/>
      <c r="AH143" s="14"/>
      <c r="AI143" s="14"/>
      <c r="AJ143" s="14"/>
    </row>
    <row r="144" spans="2:36" ht="11.25" customHeight="1" x14ac:dyDescent="0.2">
      <c r="F144" s="12"/>
      <c r="G144" s="12"/>
      <c r="H144" s="12"/>
      <c r="I144" s="12"/>
      <c r="J144" s="12"/>
      <c r="K144" s="12"/>
      <c r="L144" s="12"/>
      <c r="M144" s="12"/>
      <c r="N144" s="12"/>
      <c r="O144" s="12"/>
      <c r="P144" s="12"/>
      <c r="Q144" s="12"/>
      <c r="R144" s="12"/>
      <c r="S144" s="12"/>
    </row>
    <row r="145" spans="2:37" ht="14.25" customHeight="1" x14ac:dyDescent="0.2">
      <c r="B145" s="15" t="s">
        <v>12</v>
      </c>
      <c r="C145" s="15"/>
      <c r="D145" s="15"/>
      <c r="J145" s="16" t="s">
        <v>13</v>
      </c>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row>
    <row r="146" spans="2:37" ht="6" customHeight="1" x14ac:dyDescent="0.2"/>
    <row r="147" spans="2:37" x14ac:dyDescent="0.2">
      <c r="C147" s="8" t="s">
        <v>14</v>
      </c>
      <c r="D147" s="8"/>
      <c r="E147" s="8"/>
      <c r="F147" s="8"/>
      <c r="G147" s="8"/>
      <c r="H147" s="8"/>
      <c r="J147" s="17" t="s">
        <v>31</v>
      </c>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6.75" customHeight="1" x14ac:dyDescent="0.2">
      <c r="B148" s="10" t="s">
        <v>32</v>
      </c>
      <c r="C148" s="10"/>
      <c r="D148" s="10"/>
      <c r="E148" s="10"/>
      <c r="AD148" s="10" t="s">
        <v>17</v>
      </c>
      <c r="AE148" s="10"/>
      <c r="AF148" s="10"/>
      <c r="AG148" s="10"/>
      <c r="AH148" s="10"/>
      <c r="AI148" s="10"/>
      <c r="AJ148" s="10"/>
    </row>
    <row r="149" spans="2:37" ht="6" customHeight="1" x14ac:dyDescent="0.2">
      <c r="B149" s="10"/>
      <c r="C149" s="10"/>
      <c r="D149" s="10"/>
      <c r="E149" s="10"/>
      <c r="H149" s="11" t="s">
        <v>18</v>
      </c>
      <c r="I149" s="11"/>
      <c r="J149" s="11"/>
      <c r="K149" s="11"/>
      <c r="L149" s="11"/>
      <c r="M149" s="11"/>
      <c r="N149" s="11"/>
      <c r="O149" s="11"/>
      <c r="P149" s="11"/>
      <c r="Q149" s="11"/>
      <c r="R149" s="11"/>
      <c r="U149" s="11" t="s">
        <v>19</v>
      </c>
      <c r="V149" s="11"/>
      <c r="W149" s="11"/>
      <c r="X149" s="11"/>
      <c r="Y149" s="11"/>
      <c r="Z149" s="11"/>
      <c r="AD149" s="10"/>
      <c r="AE149" s="10"/>
      <c r="AF149" s="10"/>
      <c r="AG149" s="10"/>
      <c r="AH149" s="10"/>
      <c r="AI149" s="10"/>
      <c r="AJ149" s="10"/>
    </row>
    <row r="150" spans="2:37" ht="7.5" customHeight="1" x14ac:dyDescent="0.2">
      <c r="B150" s="10"/>
      <c r="C150" s="10"/>
      <c r="D150" s="10"/>
      <c r="E150" s="10"/>
      <c r="H150" s="11"/>
      <c r="I150" s="11"/>
      <c r="J150" s="11"/>
      <c r="K150" s="11"/>
      <c r="L150" s="11"/>
      <c r="M150" s="11"/>
      <c r="N150" s="11"/>
      <c r="O150" s="11"/>
      <c r="P150" s="11"/>
      <c r="Q150" s="11"/>
      <c r="R150" s="11"/>
      <c r="U150" s="11"/>
      <c r="V150" s="11"/>
      <c r="W150" s="11"/>
      <c r="X150" s="11"/>
      <c r="Y150" s="11"/>
      <c r="Z150" s="11"/>
      <c r="AD150" s="10"/>
      <c r="AE150" s="10"/>
      <c r="AF150" s="10"/>
      <c r="AG150" s="10"/>
      <c r="AH150" s="10"/>
      <c r="AI150" s="10"/>
      <c r="AJ150" s="10"/>
    </row>
    <row r="151" spans="2:37" ht="6.75" customHeight="1" x14ac:dyDescent="0.2">
      <c r="B151" s="10"/>
      <c r="C151" s="10"/>
      <c r="D151" s="10"/>
      <c r="E151" s="10"/>
      <c r="AD151" s="10"/>
      <c r="AE151" s="10"/>
      <c r="AF151" s="10"/>
      <c r="AG151" s="10"/>
      <c r="AH151" s="10"/>
      <c r="AI151" s="10"/>
      <c r="AJ151" s="10"/>
    </row>
    <row r="152" spans="2:37" x14ac:dyDescent="0.2">
      <c r="F152" s="6" t="s">
        <v>103</v>
      </c>
      <c r="G152" s="6"/>
      <c r="H152" s="6"/>
      <c r="I152" s="6"/>
      <c r="J152" s="6"/>
      <c r="L152" s="7" t="s">
        <v>104</v>
      </c>
      <c r="M152" s="7"/>
      <c r="N152" s="7"/>
      <c r="O152" s="7"/>
      <c r="P152" s="7"/>
      <c r="Q152" s="7"/>
      <c r="R152" s="7"/>
      <c r="S152" s="7"/>
      <c r="T152" s="7"/>
    </row>
    <row r="153" spans="2:37" x14ac:dyDescent="0.2">
      <c r="B153" s="19" t="s">
        <v>105</v>
      </c>
      <c r="C153" s="19"/>
      <c r="D153" s="19"/>
      <c r="F153" s="12" t="s">
        <v>106</v>
      </c>
      <c r="G153" s="12"/>
      <c r="H153" s="12"/>
      <c r="I153" s="12"/>
      <c r="J153" s="12"/>
      <c r="K153" s="12"/>
      <c r="L153" s="12"/>
      <c r="M153" s="12"/>
      <c r="N153" s="12"/>
      <c r="O153" s="12"/>
      <c r="P153" s="12"/>
      <c r="Q153" s="12"/>
      <c r="R153" s="12"/>
      <c r="S153" s="12"/>
      <c r="V153" s="4">
        <v>293</v>
      </c>
      <c r="X153" s="13" t="s">
        <v>107</v>
      </c>
      <c r="Y153" s="13"/>
      <c r="Z153" s="13"/>
      <c r="AA153" s="13"/>
      <c r="AF153" s="14" t="s">
        <v>108</v>
      </c>
      <c r="AG153" s="14"/>
      <c r="AH153" s="14"/>
      <c r="AI153" s="14"/>
      <c r="AJ153" s="14"/>
    </row>
    <row r="154" spans="2:37" ht="11.25" customHeight="1" x14ac:dyDescent="0.2">
      <c r="F154" s="12"/>
      <c r="G154" s="12"/>
      <c r="H154" s="12"/>
      <c r="I154" s="12"/>
      <c r="J154" s="12"/>
      <c r="K154" s="12"/>
      <c r="L154" s="12"/>
      <c r="M154" s="12"/>
      <c r="N154" s="12"/>
      <c r="O154" s="12"/>
      <c r="P154" s="12"/>
      <c r="Q154" s="12"/>
      <c r="R154" s="12"/>
      <c r="S154" s="12"/>
    </row>
    <row r="155" spans="2:37" x14ac:dyDescent="0.2">
      <c r="F155" s="6" t="s">
        <v>109</v>
      </c>
      <c r="G155" s="6"/>
      <c r="H155" s="6"/>
      <c r="I155" s="6"/>
      <c r="J155" s="6"/>
      <c r="L155" s="7" t="s">
        <v>110</v>
      </c>
      <c r="M155" s="7"/>
      <c r="N155" s="7"/>
      <c r="O155" s="7"/>
      <c r="P155" s="7"/>
      <c r="Q155" s="7"/>
      <c r="R155" s="7"/>
      <c r="S155" s="7"/>
      <c r="T155" s="7"/>
    </row>
    <row r="156" spans="2:37" x14ac:dyDescent="0.2">
      <c r="V156" s="4">
        <v>293</v>
      </c>
      <c r="X156" s="13" t="s">
        <v>107</v>
      </c>
      <c r="Y156" s="13"/>
      <c r="Z156" s="13"/>
      <c r="AA156" s="13"/>
    </row>
    <row r="157" spans="2:37" ht="11.25" customHeight="1" x14ac:dyDescent="0.2"/>
    <row r="158" spans="2:37" x14ac:dyDescent="0.2">
      <c r="V158" s="4">
        <v>293</v>
      </c>
      <c r="X158" s="13" t="s">
        <v>107</v>
      </c>
      <c r="Y158" s="13"/>
      <c r="Z158" s="13"/>
      <c r="AA158" s="13"/>
    </row>
    <row r="159" spans="2:37" ht="11.25" customHeight="1" x14ac:dyDescent="0.2"/>
    <row r="160" spans="2:37" x14ac:dyDescent="0.2">
      <c r="V160" s="4">
        <v>293</v>
      </c>
      <c r="X160" s="13" t="s">
        <v>107</v>
      </c>
      <c r="Y160" s="13"/>
      <c r="Z160" s="13"/>
      <c r="AA160" s="13"/>
    </row>
    <row r="161" spans="2:36" ht="11.25" customHeight="1" x14ac:dyDescent="0.2"/>
    <row r="162" spans="2:36" x14ac:dyDescent="0.2">
      <c r="B162" s="19" t="s">
        <v>105</v>
      </c>
      <c r="C162" s="19"/>
      <c r="D162" s="19"/>
      <c r="F162" s="12" t="s">
        <v>106</v>
      </c>
      <c r="G162" s="12"/>
      <c r="H162" s="12"/>
      <c r="I162" s="12"/>
      <c r="J162" s="12"/>
      <c r="K162" s="12"/>
      <c r="L162" s="12"/>
      <c r="M162" s="12"/>
      <c r="N162" s="12"/>
      <c r="O162" s="12"/>
      <c r="P162" s="12"/>
      <c r="Q162" s="12"/>
      <c r="R162" s="12"/>
      <c r="S162" s="12"/>
      <c r="V162" s="4">
        <v>291</v>
      </c>
      <c r="X162" s="13" t="s">
        <v>111</v>
      </c>
      <c r="Y162" s="13"/>
      <c r="Z162" s="13"/>
      <c r="AA162" s="13"/>
      <c r="AF162" s="14" t="s">
        <v>112</v>
      </c>
      <c r="AG162" s="14"/>
      <c r="AH162" s="14"/>
      <c r="AI162" s="14"/>
      <c r="AJ162" s="14"/>
    </row>
    <row r="163" spans="2:36" ht="11.25" customHeight="1" x14ac:dyDescent="0.2">
      <c r="F163" s="12"/>
      <c r="G163" s="12"/>
      <c r="H163" s="12"/>
      <c r="I163" s="12"/>
      <c r="J163" s="12"/>
      <c r="K163" s="12"/>
      <c r="L163" s="12"/>
      <c r="M163" s="12"/>
      <c r="N163" s="12"/>
      <c r="O163" s="12"/>
      <c r="P163" s="12"/>
      <c r="Q163" s="12"/>
      <c r="R163" s="12"/>
      <c r="S163" s="12"/>
    </row>
    <row r="164" spans="2:36" x14ac:dyDescent="0.2">
      <c r="F164" s="6" t="s">
        <v>109</v>
      </c>
      <c r="G164" s="6"/>
      <c r="H164" s="6"/>
      <c r="I164" s="6"/>
      <c r="J164" s="6"/>
      <c r="L164" s="7" t="s">
        <v>110</v>
      </c>
      <c r="M164" s="7"/>
      <c r="N164" s="7"/>
      <c r="O164" s="7"/>
      <c r="P164" s="7"/>
      <c r="Q164" s="7"/>
      <c r="R164" s="7"/>
      <c r="S164" s="7"/>
      <c r="T164" s="7"/>
    </row>
    <row r="165" spans="2:36" x14ac:dyDescent="0.2">
      <c r="B165" s="19" t="s">
        <v>105</v>
      </c>
      <c r="C165" s="19"/>
      <c r="D165" s="19"/>
      <c r="F165" s="12" t="s">
        <v>106</v>
      </c>
      <c r="G165" s="12"/>
      <c r="H165" s="12"/>
      <c r="I165" s="12"/>
      <c r="J165" s="12"/>
      <c r="K165" s="12"/>
      <c r="L165" s="12"/>
      <c r="M165" s="12"/>
      <c r="N165" s="12"/>
      <c r="O165" s="12"/>
      <c r="P165" s="12"/>
      <c r="Q165" s="12"/>
      <c r="R165" s="12"/>
      <c r="S165" s="12"/>
      <c r="V165" s="4">
        <v>244</v>
      </c>
      <c r="X165" s="13" t="s">
        <v>113</v>
      </c>
      <c r="Y165" s="13"/>
      <c r="Z165" s="13"/>
      <c r="AA165" s="13"/>
      <c r="AF165" s="14" t="s">
        <v>114</v>
      </c>
      <c r="AG165" s="14"/>
      <c r="AH165" s="14"/>
      <c r="AI165" s="14"/>
      <c r="AJ165" s="14"/>
    </row>
    <row r="166" spans="2:36" ht="11.25" customHeight="1" x14ac:dyDescent="0.2">
      <c r="F166" s="12"/>
      <c r="G166" s="12"/>
      <c r="H166" s="12"/>
      <c r="I166" s="12"/>
      <c r="J166" s="12"/>
      <c r="K166" s="12"/>
      <c r="L166" s="12"/>
      <c r="M166" s="12"/>
      <c r="N166" s="12"/>
      <c r="O166" s="12"/>
      <c r="P166" s="12"/>
      <c r="Q166" s="12"/>
      <c r="R166" s="12"/>
      <c r="S166" s="12"/>
    </row>
    <row r="167" spans="2:36" x14ac:dyDescent="0.2">
      <c r="F167" s="6" t="s">
        <v>109</v>
      </c>
      <c r="G167" s="6"/>
      <c r="H167" s="6"/>
      <c r="I167" s="6"/>
      <c r="J167" s="6"/>
      <c r="L167" s="7" t="s">
        <v>110</v>
      </c>
      <c r="M167" s="7"/>
      <c r="N167" s="7"/>
      <c r="O167" s="7"/>
      <c r="P167" s="7"/>
      <c r="Q167" s="7"/>
      <c r="R167" s="7"/>
      <c r="S167" s="7"/>
      <c r="T167" s="7"/>
    </row>
    <row r="168" spans="2:36" x14ac:dyDescent="0.2">
      <c r="V168" s="4">
        <v>244</v>
      </c>
      <c r="X168" s="13" t="s">
        <v>113</v>
      </c>
      <c r="Y168" s="13"/>
      <c r="Z168" s="13"/>
      <c r="AA168" s="13"/>
    </row>
    <row r="169" spans="2:36" ht="11.25" customHeight="1" x14ac:dyDescent="0.2"/>
    <row r="170" spans="2:36" x14ac:dyDescent="0.2">
      <c r="V170" s="4">
        <v>244</v>
      </c>
      <c r="X170" s="13" t="s">
        <v>113</v>
      </c>
      <c r="Y170" s="13"/>
      <c r="Z170" s="13"/>
      <c r="AA170" s="13"/>
    </row>
    <row r="171" spans="2:36" ht="11.25" customHeight="1" x14ac:dyDescent="0.2"/>
    <row r="172" spans="2:36" x14ac:dyDescent="0.2">
      <c r="V172" s="4">
        <v>244</v>
      </c>
      <c r="X172" s="13" t="s">
        <v>113</v>
      </c>
      <c r="Y172" s="13"/>
      <c r="Z172" s="13"/>
      <c r="AA172" s="13"/>
    </row>
    <row r="173" spans="2:36" ht="11.25" customHeight="1" x14ac:dyDescent="0.2"/>
    <row r="174" spans="2:36" x14ac:dyDescent="0.2">
      <c r="B174" s="19" t="s">
        <v>105</v>
      </c>
      <c r="C174" s="19"/>
      <c r="D174" s="19"/>
      <c r="F174" s="12" t="s">
        <v>106</v>
      </c>
      <c r="G174" s="12"/>
      <c r="H174" s="12"/>
      <c r="I174" s="12"/>
      <c r="J174" s="12"/>
      <c r="K174" s="12"/>
      <c r="L174" s="12"/>
      <c r="M174" s="12"/>
      <c r="N174" s="12"/>
      <c r="O174" s="12"/>
      <c r="P174" s="12"/>
      <c r="Q174" s="12"/>
      <c r="R174" s="12"/>
      <c r="S174" s="12"/>
      <c r="V174" s="4">
        <v>243</v>
      </c>
      <c r="X174" s="13" t="s">
        <v>83</v>
      </c>
      <c r="Y174" s="13"/>
      <c r="Z174" s="13"/>
      <c r="AA174" s="13"/>
      <c r="AF174" s="14" t="s">
        <v>115</v>
      </c>
      <c r="AG174" s="14"/>
      <c r="AH174" s="14"/>
      <c r="AI174" s="14"/>
      <c r="AJ174" s="14"/>
    </row>
    <row r="175" spans="2:36" ht="11.25" customHeight="1" x14ac:dyDescent="0.2">
      <c r="F175" s="12"/>
      <c r="G175" s="12"/>
      <c r="H175" s="12"/>
      <c r="I175" s="12"/>
      <c r="J175" s="12"/>
      <c r="K175" s="12"/>
      <c r="L175" s="12"/>
      <c r="M175" s="12"/>
      <c r="N175" s="12"/>
      <c r="O175" s="12"/>
      <c r="P175" s="12"/>
      <c r="Q175" s="12"/>
      <c r="R175" s="12"/>
      <c r="S175" s="12"/>
    </row>
    <row r="176" spans="2:36" x14ac:dyDescent="0.2">
      <c r="F176" s="6" t="s">
        <v>109</v>
      </c>
      <c r="G176" s="6"/>
      <c r="H176" s="6"/>
      <c r="I176" s="6"/>
      <c r="J176" s="6"/>
      <c r="L176" s="7" t="s">
        <v>110</v>
      </c>
      <c r="M176" s="7"/>
      <c r="N176" s="7"/>
      <c r="O176" s="7"/>
      <c r="P176" s="7"/>
      <c r="Q176" s="7"/>
      <c r="R176" s="7"/>
      <c r="S176" s="7"/>
      <c r="T176" s="7"/>
    </row>
    <row r="177" spans="2:37" x14ac:dyDescent="0.2">
      <c r="V177" s="4">
        <v>243</v>
      </c>
      <c r="X177" s="13" t="s">
        <v>83</v>
      </c>
      <c r="Y177" s="13"/>
      <c r="Z177" s="13"/>
      <c r="AA177" s="13"/>
    </row>
    <row r="178" spans="2:37" ht="11.25" customHeight="1" x14ac:dyDescent="0.2"/>
    <row r="179" spans="2:37" x14ac:dyDescent="0.2">
      <c r="V179" s="4">
        <v>243</v>
      </c>
      <c r="X179" s="13" t="s">
        <v>83</v>
      </c>
      <c r="Y179" s="13"/>
      <c r="Z179" s="13"/>
      <c r="AA179" s="13"/>
    </row>
    <row r="180" spans="2:37" ht="11.25" customHeight="1" x14ac:dyDescent="0.2"/>
    <row r="181" spans="2:37" x14ac:dyDescent="0.2">
      <c r="V181" s="4">
        <v>243</v>
      </c>
      <c r="X181" s="13" t="s">
        <v>83</v>
      </c>
      <c r="Y181" s="13"/>
      <c r="Z181" s="13"/>
      <c r="AA181" s="13"/>
    </row>
    <row r="182" spans="2:37" ht="11.25" customHeight="1" x14ac:dyDescent="0.2"/>
    <row r="183" spans="2:37" x14ac:dyDescent="0.2">
      <c r="B183" s="19" t="s">
        <v>105</v>
      </c>
      <c r="C183" s="19"/>
      <c r="D183" s="19"/>
      <c r="F183" s="12" t="s">
        <v>106</v>
      </c>
      <c r="G183" s="12"/>
      <c r="H183" s="12"/>
      <c r="I183" s="12"/>
      <c r="J183" s="12"/>
      <c r="K183" s="12"/>
      <c r="L183" s="12"/>
      <c r="M183" s="12"/>
      <c r="N183" s="12"/>
      <c r="O183" s="12"/>
      <c r="P183" s="12"/>
      <c r="Q183" s="12"/>
      <c r="R183" s="12"/>
      <c r="S183" s="12"/>
      <c r="V183" s="4">
        <v>291</v>
      </c>
      <c r="X183" s="13" t="s">
        <v>111</v>
      </c>
      <c r="Y183" s="13"/>
      <c r="Z183" s="13"/>
      <c r="AA183" s="13"/>
      <c r="AF183" s="14" t="s">
        <v>116</v>
      </c>
      <c r="AG183" s="14"/>
      <c r="AH183" s="14"/>
      <c r="AI183" s="14"/>
      <c r="AJ183" s="14"/>
    </row>
    <row r="184" spans="2:37" ht="11.25" customHeight="1" x14ac:dyDescent="0.2">
      <c r="F184" s="12"/>
      <c r="G184" s="12"/>
      <c r="H184" s="12"/>
      <c r="I184" s="12"/>
      <c r="J184" s="12"/>
      <c r="K184" s="12"/>
      <c r="L184" s="12"/>
      <c r="M184" s="12"/>
      <c r="N184" s="12"/>
      <c r="O184" s="12"/>
      <c r="P184" s="12"/>
      <c r="Q184" s="12"/>
      <c r="R184" s="12"/>
      <c r="S184" s="12"/>
    </row>
    <row r="185" spans="2:37" x14ac:dyDescent="0.2">
      <c r="F185" s="6" t="s">
        <v>109</v>
      </c>
      <c r="G185" s="6"/>
      <c r="H185" s="6"/>
      <c r="I185" s="6"/>
      <c r="J185" s="6"/>
      <c r="L185" s="7" t="s">
        <v>110</v>
      </c>
      <c r="M185" s="7"/>
      <c r="N185" s="7"/>
      <c r="O185" s="7"/>
      <c r="P185" s="7"/>
      <c r="Q185" s="7"/>
      <c r="R185" s="7"/>
      <c r="S185" s="7"/>
      <c r="T185" s="7"/>
    </row>
    <row r="186" spans="2:37" x14ac:dyDescent="0.2">
      <c r="V186" s="4">
        <v>291</v>
      </c>
      <c r="X186" s="13" t="s">
        <v>111</v>
      </c>
      <c r="Y186" s="13"/>
      <c r="Z186" s="13"/>
      <c r="AA186" s="13"/>
    </row>
    <row r="187" spans="2:37" ht="11.25" customHeight="1" x14ac:dyDescent="0.2"/>
    <row r="188" spans="2:37" ht="14.25" customHeight="1" x14ac:dyDescent="0.2">
      <c r="B188" s="15" t="s">
        <v>12</v>
      </c>
      <c r="C188" s="15"/>
      <c r="D188" s="15"/>
      <c r="J188" s="16" t="s">
        <v>13</v>
      </c>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row>
    <row r="189" spans="2:37" ht="6" customHeight="1" x14ac:dyDescent="0.2"/>
    <row r="190" spans="2:37" x14ac:dyDescent="0.2">
      <c r="C190" s="8" t="s">
        <v>14</v>
      </c>
      <c r="D190" s="8"/>
      <c r="E190" s="8"/>
      <c r="F190" s="8"/>
      <c r="G190" s="8"/>
      <c r="H190" s="8"/>
      <c r="J190" s="17" t="s">
        <v>31</v>
      </c>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row>
    <row r="191" spans="2:37" ht="6.75" customHeight="1" x14ac:dyDescent="0.2">
      <c r="B191" s="10" t="s">
        <v>32</v>
      </c>
      <c r="C191" s="10"/>
      <c r="D191" s="10"/>
      <c r="E191" s="10"/>
      <c r="AD191" s="10" t="s">
        <v>17</v>
      </c>
      <c r="AE191" s="10"/>
      <c r="AF191" s="10"/>
      <c r="AG191" s="10"/>
      <c r="AH191" s="10"/>
      <c r="AI191" s="10"/>
      <c r="AJ191" s="10"/>
    </row>
    <row r="192" spans="2:37" ht="6" customHeight="1" x14ac:dyDescent="0.2">
      <c r="B192" s="10"/>
      <c r="C192" s="10"/>
      <c r="D192" s="10"/>
      <c r="E192" s="10"/>
      <c r="H192" s="11" t="s">
        <v>18</v>
      </c>
      <c r="I192" s="11"/>
      <c r="J192" s="11"/>
      <c r="K192" s="11"/>
      <c r="L192" s="11"/>
      <c r="M192" s="11"/>
      <c r="N192" s="11"/>
      <c r="O192" s="11"/>
      <c r="P192" s="11"/>
      <c r="Q192" s="11"/>
      <c r="R192" s="11"/>
      <c r="U192" s="11" t="s">
        <v>19</v>
      </c>
      <c r="V192" s="11"/>
      <c r="W192" s="11"/>
      <c r="X192" s="11"/>
      <c r="Y192" s="11"/>
      <c r="Z192" s="11"/>
      <c r="AD192" s="10"/>
      <c r="AE192" s="10"/>
      <c r="AF192" s="10"/>
      <c r="AG192" s="10"/>
      <c r="AH192" s="10"/>
      <c r="AI192" s="10"/>
      <c r="AJ192" s="10"/>
    </row>
    <row r="193" spans="2:36" ht="7.5" customHeight="1" x14ac:dyDescent="0.2">
      <c r="B193" s="10"/>
      <c r="C193" s="10"/>
      <c r="D193" s="10"/>
      <c r="E193" s="10"/>
      <c r="H193" s="11"/>
      <c r="I193" s="11"/>
      <c r="J193" s="11"/>
      <c r="K193" s="11"/>
      <c r="L193" s="11"/>
      <c r="M193" s="11"/>
      <c r="N193" s="11"/>
      <c r="O193" s="11"/>
      <c r="P193" s="11"/>
      <c r="Q193" s="11"/>
      <c r="R193" s="11"/>
      <c r="U193" s="11"/>
      <c r="V193" s="11"/>
      <c r="W193" s="11"/>
      <c r="X193" s="11"/>
      <c r="Y193" s="11"/>
      <c r="Z193" s="11"/>
      <c r="AD193" s="10"/>
      <c r="AE193" s="10"/>
      <c r="AF193" s="10"/>
      <c r="AG193" s="10"/>
      <c r="AH193" s="10"/>
      <c r="AI193" s="10"/>
      <c r="AJ193" s="10"/>
    </row>
    <row r="194" spans="2:36" ht="6.75" customHeight="1" x14ac:dyDescent="0.2">
      <c r="B194" s="10"/>
      <c r="C194" s="10"/>
      <c r="D194" s="10"/>
      <c r="E194" s="10"/>
      <c r="AD194" s="10"/>
      <c r="AE194" s="10"/>
      <c r="AF194" s="10"/>
      <c r="AG194" s="10"/>
      <c r="AH194" s="10"/>
      <c r="AI194" s="10"/>
      <c r="AJ194" s="10"/>
    </row>
    <row r="195" spans="2:36" x14ac:dyDescent="0.2">
      <c r="B195" s="19" t="s">
        <v>105</v>
      </c>
      <c r="C195" s="19"/>
      <c r="D195" s="19"/>
      <c r="F195" s="12" t="s">
        <v>106</v>
      </c>
      <c r="G195" s="12"/>
      <c r="H195" s="12"/>
      <c r="I195" s="12"/>
      <c r="J195" s="12"/>
      <c r="K195" s="12"/>
      <c r="L195" s="12"/>
      <c r="M195" s="12"/>
      <c r="N195" s="12"/>
      <c r="O195" s="12"/>
      <c r="P195" s="12"/>
      <c r="Q195" s="12"/>
      <c r="R195" s="12"/>
      <c r="S195" s="12"/>
      <c r="V195" s="4">
        <v>291</v>
      </c>
      <c r="X195" s="13" t="s">
        <v>111</v>
      </c>
      <c r="Y195" s="13"/>
      <c r="Z195" s="13"/>
      <c r="AA195" s="13"/>
      <c r="AF195" s="14" t="s">
        <v>117</v>
      </c>
      <c r="AG195" s="14"/>
      <c r="AH195" s="14"/>
      <c r="AI195" s="14"/>
      <c r="AJ195" s="14"/>
    </row>
    <row r="196" spans="2:36" ht="11.25" customHeight="1" x14ac:dyDescent="0.2">
      <c r="F196" s="12"/>
      <c r="G196" s="12"/>
      <c r="H196" s="12"/>
      <c r="I196" s="12"/>
      <c r="J196" s="12"/>
      <c r="K196" s="12"/>
      <c r="L196" s="12"/>
      <c r="M196" s="12"/>
      <c r="N196" s="12"/>
      <c r="O196" s="12"/>
      <c r="P196" s="12"/>
      <c r="Q196" s="12"/>
      <c r="R196" s="12"/>
      <c r="S196" s="12"/>
    </row>
    <row r="197" spans="2:36" x14ac:dyDescent="0.2">
      <c r="F197" s="6" t="s">
        <v>109</v>
      </c>
      <c r="G197" s="6"/>
      <c r="H197" s="6"/>
      <c r="I197" s="6"/>
      <c r="J197" s="6"/>
      <c r="L197" s="7" t="s">
        <v>110</v>
      </c>
      <c r="M197" s="7"/>
      <c r="N197" s="7"/>
      <c r="O197" s="7"/>
      <c r="P197" s="7"/>
      <c r="Q197" s="7"/>
      <c r="R197" s="7"/>
      <c r="S197" s="7"/>
      <c r="T197" s="7"/>
    </row>
    <row r="198" spans="2:36" x14ac:dyDescent="0.2">
      <c r="B198" s="19" t="s">
        <v>118</v>
      </c>
      <c r="C198" s="19"/>
      <c r="D198" s="19"/>
      <c r="F198" s="12" t="s">
        <v>119</v>
      </c>
      <c r="G198" s="12"/>
      <c r="H198" s="12"/>
      <c r="I198" s="12"/>
      <c r="J198" s="12"/>
      <c r="K198" s="12"/>
      <c r="L198" s="12"/>
      <c r="M198" s="12"/>
      <c r="N198" s="12"/>
      <c r="O198" s="12"/>
      <c r="P198" s="12"/>
      <c r="Q198" s="12"/>
      <c r="R198" s="12"/>
      <c r="S198" s="12"/>
      <c r="V198" s="4">
        <v>211</v>
      </c>
      <c r="X198" s="13" t="s">
        <v>87</v>
      </c>
      <c r="Y198" s="13"/>
      <c r="Z198" s="13"/>
      <c r="AA198" s="13"/>
      <c r="AF198" s="14" t="s">
        <v>120</v>
      </c>
      <c r="AG198" s="14"/>
      <c r="AH198" s="14"/>
      <c r="AI198" s="14"/>
      <c r="AJ198" s="14"/>
    </row>
    <row r="199" spans="2:36" ht="11.25" customHeight="1" x14ac:dyDescent="0.2">
      <c r="F199" s="12"/>
      <c r="G199" s="12"/>
      <c r="H199" s="12"/>
      <c r="I199" s="12"/>
      <c r="J199" s="12"/>
      <c r="K199" s="12"/>
      <c r="L199" s="12"/>
      <c r="M199" s="12"/>
      <c r="N199" s="12"/>
      <c r="O199" s="12"/>
      <c r="P199" s="12"/>
      <c r="Q199" s="12"/>
      <c r="R199" s="12"/>
      <c r="S199" s="12"/>
    </row>
    <row r="200" spans="2:36" x14ac:dyDescent="0.2">
      <c r="F200" s="6" t="s">
        <v>121</v>
      </c>
      <c r="G200" s="6"/>
      <c r="H200" s="6"/>
      <c r="I200" s="6"/>
      <c r="J200" s="6"/>
      <c r="L200" s="7" t="s">
        <v>122</v>
      </c>
      <c r="M200" s="7"/>
      <c r="N200" s="7"/>
      <c r="O200" s="7"/>
      <c r="P200" s="7"/>
      <c r="Q200" s="7"/>
      <c r="R200" s="7"/>
      <c r="S200" s="7"/>
      <c r="T200" s="7"/>
    </row>
    <row r="201" spans="2:36" x14ac:dyDescent="0.2">
      <c r="B201" s="19" t="s">
        <v>118</v>
      </c>
      <c r="C201" s="19"/>
      <c r="D201" s="19"/>
      <c r="F201" s="12" t="s">
        <v>119</v>
      </c>
      <c r="G201" s="12"/>
      <c r="H201" s="12"/>
      <c r="I201" s="12"/>
      <c r="J201" s="12"/>
      <c r="K201" s="12"/>
      <c r="L201" s="12"/>
      <c r="M201" s="12"/>
      <c r="N201" s="12"/>
      <c r="O201" s="12"/>
      <c r="P201" s="12"/>
      <c r="Q201" s="12"/>
      <c r="R201" s="12"/>
      <c r="S201" s="12"/>
      <c r="V201" s="4">
        <v>211</v>
      </c>
      <c r="X201" s="13" t="s">
        <v>87</v>
      </c>
      <c r="Y201" s="13"/>
      <c r="Z201" s="13"/>
      <c r="AA201" s="13"/>
      <c r="AF201" s="14" t="s">
        <v>123</v>
      </c>
      <c r="AG201" s="14"/>
      <c r="AH201" s="14"/>
      <c r="AI201" s="14"/>
      <c r="AJ201" s="14"/>
    </row>
    <row r="202" spans="2:36" ht="11.25" customHeight="1" x14ac:dyDescent="0.2">
      <c r="F202" s="12"/>
      <c r="G202" s="12"/>
      <c r="H202" s="12"/>
      <c r="I202" s="12"/>
      <c r="J202" s="12"/>
      <c r="K202" s="12"/>
      <c r="L202" s="12"/>
      <c r="M202" s="12"/>
      <c r="N202" s="12"/>
      <c r="O202" s="12"/>
      <c r="P202" s="12"/>
      <c r="Q202" s="12"/>
      <c r="R202" s="12"/>
      <c r="S202" s="12"/>
    </row>
    <row r="203" spans="2:36" x14ac:dyDescent="0.2">
      <c r="F203" s="6" t="s">
        <v>121</v>
      </c>
      <c r="G203" s="6"/>
      <c r="H203" s="6"/>
      <c r="I203" s="6"/>
      <c r="J203" s="6"/>
      <c r="L203" s="7" t="s">
        <v>122</v>
      </c>
      <c r="M203" s="7"/>
      <c r="N203" s="7"/>
      <c r="O203" s="7"/>
      <c r="P203" s="7"/>
      <c r="Q203" s="7"/>
      <c r="R203" s="7"/>
      <c r="S203" s="7"/>
      <c r="T203" s="7"/>
    </row>
    <row r="204" spans="2:36" x14ac:dyDescent="0.2">
      <c r="V204" s="4">
        <v>211</v>
      </c>
      <c r="X204" s="13" t="s">
        <v>87</v>
      </c>
      <c r="Y204" s="13"/>
      <c r="Z204" s="13"/>
      <c r="AA204" s="13"/>
    </row>
    <row r="205" spans="2:36" ht="11.25" customHeight="1" x14ac:dyDescent="0.2"/>
    <row r="206" spans="2:36" x14ac:dyDescent="0.2">
      <c r="V206" s="4">
        <v>211</v>
      </c>
      <c r="X206" s="13" t="s">
        <v>87</v>
      </c>
      <c r="Y206" s="13"/>
      <c r="Z206" s="13"/>
      <c r="AA206" s="13"/>
    </row>
    <row r="207" spans="2:36" ht="11.25" customHeight="1" x14ac:dyDescent="0.2"/>
    <row r="208" spans="2:36" x14ac:dyDescent="0.2">
      <c r="B208" s="19" t="s">
        <v>124</v>
      </c>
      <c r="C208" s="19"/>
      <c r="D208" s="19"/>
      <c r="F208" s="12" t="s">
        <v>125</v>
      </c>
      <c r="G208" s="12"/>
      <c r="H208" s="12"/>
      <c r="I208" s="12"/>
      <c r="J208" s="12"/>
      <c r="K208" s="12"/>
      <c r="L208" s="12"/>
      <c r="M208" s="12"/>
      <c r="N208" s="12"/>
      <c r="O208" s="12"/>
      <c r="P208" s="12"/>
      <c r="Q208" s="12"/>
      <c r="R208" s="12"/>
      <c r="S208" s="12"/>
      <c r="V208" s="4">
        <v>326</v>
      </c>
      <c r="X208" s="13" t="s">
        <v>126</v>
      </c>
      <c r="Y208" s="13"/>
      <c r="Z208" s="13"/>
      <c r="AA208" s="13"/>
      <c r="AF208" s="14" t="s">
        <v>127</v>
      </c>
      <c r="AG208" s="14"/>
      <c r="AH208" s="14"/>
      <c r="AI208" s="14"/>
      <c r="AJ208" s="14"/>
    </row>
    <row r="209" spans="2:36" ht="11.25" customHeight="1" x14ac:dyDescent="0.2">
      <c r="F209" s="12"/>
      <c r="G209" s="12"/>
      <c r="H209" s="12"/>
      <c r="I209" s="12"/>
      <c r="J209" s="12"/>
      <c r="K209" s="12"/>
      <c r="L209" s="12"/>
      <c r="M209" s="12"/>
      <c r="N209" s="12"/>
      <c r="O209" s="12"/>
      <c r="P209" s="12"/>
      <c r="Q209" s="12"/>
      <c r="R209" s="12"/>
      <c r="S209" s="12"/>
    </row>
    <row r="210" spans="2:36" ht="12" customHeight="1" x14ac:dyDescent="0.2">
      <c r="F210" s="12"/>
      <c r="G210" s="12"/>
      <c r="H210" s="12"/>
      <c r="I210" s="12"/>
      <c r="J210" s="12"/>
      <c r="K210" s="12"/>
      <c r="L210" s="12"/>
      <c r="M210" s="12"/>
      <c r="N210" s="12"/>
      <c r="O210" s="12"/>
      <c r="P210" s="12"/>
      <c r="Q210" s="12"/>
      <c r="R210" s="12"/>
      <c r="S210" s="12"/>
    </row>
    <row r="211" spans="2:36" x14ac:dyDescent="0.2">
      <c r="F211" s="6" t="s">
        <v>128</v>
      </c>
      <c r="G211" s="6"/>
      <c r="H211" s="6"/>
      <c r="I211" s="6"/>
      <c r="J211" s="6"/>
      <c r="L211" s="7" t="s">
        <v>129</v>
      </c>
      <c r="M211" s="7"/>
      <c r="N211" s="7"/>
      <c r="O211" s="7"/>
      <c r="P211" s="7"/>
      <c r="Q211" s="7"/>
      <c r="R211" s="7"/>
      <c r="S211" s="7"/>
      <c r="T211" s="7"/>
    </row>
    <row r="212" spans="2:36" x14ac:dyDescent="0.2">
      <c r="B212" s="19" t="s">
        <v>130</v>
      </c>
      <c r="C212" s="19"/>
      <c r="D212" s="19"/>
      <c r="F212" s="12" t="s">
        <v>131</v>
      </c>
      <c r="G212" s="12"/>
      <c r="H212" s="12"/>
      <c r="I212" s="12"/>
      <c r="J212" s="12"/>
      <c r="K212" s="12"/>
      <c r="L212" s="12"/>
      <c r="M212" s="12"/>
      <c r="N212" s="12"/>
      <c r="O212" s="12"/>
      <c r="P212" s="12"/>
      <c r="Q212" s="12"/>
      <c r="R212" s="12"/>
      <c r="S212" s="12"/>
      <c r="V212" s="4">
        <v>165</v>
      </c>
      <c r="X212" s="18" t="s">
        <v>35</v>
      </c>
      <c r="Y212" s="18"/>
      <c r="Z212" s="18"/>
      <c r="AA212" s="18"/>
      <c r="AF212" s="14" t="s">
        <v>132</v>
      </c>
      <c r="AG212" s="14"/>
      <c r="AH212" s="14"/>
      <c r="AI212" s="14"/>
      <c r="AJ212" s="14"/>
    </row>
    <row r="213" spans="2:36" ht="11.25" customHeight="1" x14ac:dyDescent="0.2">
      <c r="F213" s="12"/>
      <c r="G213" s="12"/>
      <c r="H213" s="12"/>
      <c r="I213" s="12"/>
      <c r="J213" s="12"/>
      <c r="K213" s="12"/>
      <c r="L213" s="12"/>
      <c r="M213" s="12"/>
      <c r="N213" s="12"/>
      <c r="O213" s="12"/>
      <c r="P213" s="12"/>
      <c r="Q213" s="12"/>
      <c r="R213" s="12"/>
      <c r="S213" s="12"/>
      <c r="X213" s="18"/>
      <c r="Y213" s="18"/>
      <c r="Z213" s="18"/>
      <c r="AA213" s="18"/>
    </row>
    <row r="214" spans="2:36" ht="12" customHeight="1" x14ac:dyDescent="0.2">
      <c r="F214" s="12"/>
      <c r="G214" s="12"/>
      <c r="H214" s="12"/>
      <c r="I214" s="12"/>
      <c r="J214" s="12"/>
      <c r="K214" s="12"/>
      <c r="L214" s="12"/>
      <c r="M214" s="12"/>
      <c r="N214" s="12"/>
      <c r="O214" s="12"/>
      <c r="P214" s="12"/>
      <c r="Q214" s="12"/>
      <c r="R214" s="12"/>
      <c r="S214" s="12"/>
    </row>
    <row r="215" spans="2:36" x14ac:dyDescent="0.2">
      <c r="F215" s="6" t="s">
        <v>37</v>
      </c>
      <c r="G215" s="6"/>
      <c r="H215" s="6"/>
      <c r="I215" s="6"/>
      <c r="J215" s="6"/>
      <c r="L215" s="7" t="s">
        <v>38</v>
      </c>
      <c r="M215" s="7"/>
      <c r="N215" s="7"/>
      <c r="O215" s="7"/>
      <c r="P215" s="7"/>
      <c r="Q215" s="7"/>
      <c r="R215" s="7"/>
      <c r="S215" s="7"/>
      <c r="T215" s="7"/>
    </row>
    <row r="216" spans="2:36" ht="11.25" customHeight="1" x14ac:dyDescent="0.2"/>
    <row r="217" spans="2:36" ht="6.75" customHeight="1" x14ac:dyDescent="0.2">
      <c r="B217" s="10" t="s">
        <v>16</v>
      </c>
      <c r="C217" s="10"/>
      <c r="D217" s="10"/>
      <c r="E217" s="10"/>
      <c r="AD217" s="10" t="s">
        <v>17</v>
      </c>
      <c r="AE217" s="10"/>
      <c r="AF217" s="10"/>
      <c r="AG217" s="10"/>
      <c r="AH217" s="10"/>
      <c r="AI217" s="10"/>
      <c r="AJ217" s="10"/>
    </row>
    <row r="218" spans="2:36" ht="6" customHeight="1" x14ac:dyDescent="0.2">
      <c r="B218" s="10"/>
      <c r="C218" s="10"/>
      <c r="D218" s="10"/>
      <c r="E218" s="10"/>
      <c r="H218" s="11" t="s">
        <v>18</v>
      </c>
      <c r="I218" s="11"/>
      <c r="J218" s="11"/>
      <c r="K218" s="11"/>
      <c r="L218" s="11"/>
      <c r="M218" s="11"/>
      <c r="N218" s="11"/>
      <c r="O218" s="11"/>
      <c r="P218" s="11"/>
      <c r="Q218" s="11"/>
      <c r="R218" s="11"/>
      <c r="U218" s="11" t="s">
        <v>19</v>
      </c>
      <c r="V218" s="11"/>
      <c r="W218" s="11"/>
      <c r="X218" s="11"/>
      <c r="Y218" s="11"/>
      <c r="Z218" s="11"/>
      <c r="AD218" s="10"/>
      <c r="AE218" s="10"/>
      <c r="AF218" s="10"/>
      <c r="AG218" s="10"/>
      <c r="AH218" s="10"/>
      <c r="AI218" s="10"/>
      <c r="AJ218" s="10"/>
    </row>
    <row r="219" spans="2:36" ht="7.5" customHeight="1" x14ac:dyDescent="0.2">
      <c r="B219" s="10"/>
      <c r="C219" s="10"/>
      <c r="D219" s="10"/>
      <c r="E219" s="10"/>
      <c r="H219" s="11"/>
      <c r="I219" s="11"/>
      <c r="J219" s="11"/>
      <c r="K219" s="11"/>
      <c r="L219" s="11"/>
      <c r="M219" s="11"/>
      <c r="N219" s="11"/>
      <c r="O219" s="11"/>
      <c r="P219" s="11"/>
      <c r="Q219" s="11"/>
      <c r="R219" s="11"/>
      <c r="U219" s="11"/>
      <c r="V219" s="11"/>
      <c r="W219" s="11"/>
      <c r="X219" s="11"/>
      <c r="Y219" s="11"/>
      <c r="Z219" s="11"/>
      <c r="AD219" s="10"/>
      <c r="AE219" s="10"/>
      <c r="AF219" s="10"/>
      <c r="AG219" s="10"/>
      <c r="AH219" s="10"/>
      <c r="AI219" s="10"/>
      <c r="AJ219" s="10"/>
    </row>
    <row r="220" spans="2:36" ht="6.75" customHeight="1" x14ac:dyDescent="0.2">
      <c r="B220" s="10"/>
      <c r="C220" s="10"/>
      <c r="D220" s="10"/>
      <c r="E220" s="10"/>
      <c r="AD220" s="10"/>
      <c r="AE220" s="10"/>
      <c r="AF220" s="10"/>
      <c r="AG220" s="10"/>
      <c r="AH220" s="10"/>
      <c r="AI220" s="10"/>
      <c r="AJ220" s="10"/>
    </row>
    <row r="221" spans="2:36" x14ac:dyDescent="0.2">
      <c r="F221" s="12" t="s">
        <v>133</v>
      </c>
      <c r="G221" s="12"/>
      <c r="H221" s="12"/>
      <c r="I221" s="12"/>
      <c r="J221" s="12"/>
      <c r="K221" s="12"/>
      <c r="L221" s="12"/>
      <c r="M221" s="12"/>
      <c r="N221" s="12"/>
      <c r="O221" s="12"/>
      <c r="P221" s="12"/>
      <c r="Q221" s="12"/>
      <c r="R221" s="12"/>
      <c r="S221" s="12"/>
      <c r="V221" s="4">
        <v>113</v>
      </c>
      <c r="X221" s="13" t="s">
        <v>134</v>
      </c>
      <c r="Y221" s="13"/>
      <c r="Z221" s="13"/>
      <c r="AA221" s="13"/>
      <c r="AF221" s="14" t="s">
        <v>135</v>
      </c>
      <c r="AG221" s="14"/>
      <c r="AH221" s="14"/>
      <c r="AI221" s="14"/>
      <c r="AJ221" s="14"/>
    </row>
    <row r="222" spans="2:36" ht="11.25" customHeight="1" x14ac:dyDescent="0.2">
      <c r="F222" s="12"/>
      <c r="G222" s="12"/>
      <c r="H222" s="12"/>
      <c r="I222" s="12"/>
      <c r="J222" s="12"/>
      <c r="K222" s="12"/>
      <c r="L222" s="12"/>
      <c r="M222" s="12"/>
      <c r="N222" s="12"/>
      <c r="O222" s="12"/>
      <c r="P222" s="12"/>
      <c r="Q222" s="12"/>
      <c r="R222" s="12"/>
      <c r="S222" s="12"/>
    </row>
    <row r="223" spans="2:36" ht="12" customHeight="1" x14ac:dyDescent="0.2">
      <c r="F223" s="12"/>
      <c r="G223" s="12"/>
      <c r="H223" s="12"/>
      <c r="I223" s="12"/>
      <c r="J223" s="12"/>
      <c r="K223" s="12"/>
      <c r="L223" s="12"/>
      <c r="M223" s="12"/>
      <c r="N223" s="12"/>
      <c r="O223" s="12"/>
      <c r="P223" s="12"/>
      <c r="Q223" s="12"/>
      <c r="R223" s="12"/>
      <c r="S223" s="12"/>
    </row>
    <row r="224" spans="2:36" x14ac:dyDescent="0.2">
      <c r="F224" s="6" t="s">
        <v>136</v>
      </c>
      <c r="G224" s="6"/>
      <c r="H224" s="6"/>
      <c r="I224" s="6"/>
      <c r="J224" s="6"/>
      <c r="L224" s="7" t="s">
        <v>137</v>
      </c>
      <c r="M224" s="7"/>
      <c r="N224" s="7"/>
      <c r="O224" s="7"/>
      <c r="P224" s="7"/>
      <c r="Q224" s="7"/>
      <c r="R224" s="7"/>
      <c r="S224" s="7"/>
      <c r="T224" s="7"/>
    </row>
    <row r="225" spans="2:37" x14ac:dyDescent="0.2">
      <c r="V225" s="4">
        <v>113</v>
      </c>
      <c r="X225" s="13" t="s">
        <v>134</v>
      </c>
      <c r="Y225" s="13"/>
      <c r="Z225" s="13"/>
      <c r="AA225" s="13"/>
    </row>
    <row r="226" spans="2:37" ht="11.25" customHeight="1" x14ac:dyDescent="0.2"/>
    <row r="227" spans="2:37" x14ac:dyDescent="0.2">
      <c r="F227" s="12" t="s">
        <v>133</v>
      </c>
      <c r="G227" s="12"/>
      <c r="H227" s="12"/>
      <c r="I227" s="12"/>
      <c r="J227" s="12"/>
      <c r="K227" s="12"/>
      <c r="L227" s="12"/>
      <c r="M227" s="12"/>
      <c r="N227" s="12"/>
      <c r="O227" s="12"/>
      <c r="P227" s="12"/>
      <c r="Q227" s="12"/>
      <c r="R227" s="12"/>
      <c r="S227" s="12"/>
      <c r="V227" s="4">
        <v>113</v>
      </c>
      <c r="X227" s="13" t="s">
        <v>134</v>
      </c>
      <c r="Y227" s="13"/>
      <c r="Z227" s="13"/>
      <c r="AA227" s="13"/>
      <c r="AF227" s="14" t="s">
        <v>138</v>
      </c>
      <c r="AG227" s="14"/>
      <c r="AH227" s="14"/>
      <c r="AI227" s="14"/>
      <c r="AJ227" s="14"/>
    </row>
    <row r="228" spans="2:37" ht="11.25" customHeight="1" x14ac:dyDescent="0.2">
      <c r="F228" s="12"/>
      <c r="G228" s="12"/>
      <c r="H228" s="12"/>
      <c r="I228" s="12"/>
      <c r="J228" s="12"/>
      <c r="K228" s="12"/>
      <c r="L228" s="12"/>
      <c r="M228" s="12"/>
      <c r="N228" s="12"/>
      <c r="O228" s="12"/>
      <c r="P228" s="12"/>
      <c r="Q228" s="12"/>
      <c r="R228" s="12"/>
      <c r="S228" s="12"/>
    </row>
    <row r="229" spans="2:37" ht="12" customHeight="1" x14ac:dyDescent="0.2">
      <c r="F229" s="12"/>
      <c r="G229" s="12"/>
      <c r="H229" s="12"/>
      <c r="I229" s="12"/>
      <c r="J229" s="12"/>
      <c r="K229" s="12"/>
      <c r="L229" s="12"/>
      <c r="M229" s="12"/>
      <c r="N229" s="12"/>
      <c r="O229" s="12"/>
      <c r="P229" s="12"/>
      <c r="Q229" s="12"/>
      <c r="R229" s="12"/>
      <c r="S229" s="12"/>
    </row>
    <row r="230" spans="2:37" x14ac:dyDescent="0.2">
      <c r="F230" s="6" t="s">
        <v>136</v>
      </c>
      <c r="G230" s="6"/>
      <c r="H230" s="6"/>
      <c r="I230" s="6"/>
      <c r="J230" s="6"/>
      <c r="L230" s="7" t="s">
        <v>137</v>
      </c>
      <c r="M230" s="7"/>
      <c r="N230" s="7"/>
      <c r="O230" s="7"/>
      <c r="P230" s="7"/>
      <c r="Q230" s="7"/>
      <c r="R230" s="7"/>
      <c r="S230" s="7"/>
      <c r="T230" s="7"/>
    </row>
    <row r="231" spans="2:37" x14ac:dyDescent="0.2">
      <c r="V231" s="4">
        <v>113</v>
      </c>
      <c r="X231" s="13" t="s">
        <v>134</v>
      </c>
      <c r="Y231" s="13"/>
      <c r="Z231" s="13"/>
      <c r="AA231" s="13"/>
    </row>
    <row r="232" spans="2:37" ht="11.25" customHeight="1" x14ac:dyDescent="0.2"/>
    <row r="233" spans="2:37" ht="14.25" customHeight="1" x14ac:dyDescent="0.2">
      <c r="B233" s="15" t="s">
        <v>12</v>
      </c>
      <c r="C233" s="15"/>
      <c r="D233" s="15"/>
      <c r="J233" s="16" t="s">
        <v>13</v>
      </c>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row>
    <row r="234" spans="2:37" ht="6" customHeight="1" x14ac:dyDescent="0.2"/>
    <row r="235" spans="2:37" x14ac:dyDescent="0.2">
      <c r="C235" s="8" t="s">
        <v>14</v>
      </c>
      <c r="D235" s="8"/>
      <c r="E235" s="8"/>
      <c r="F235" s="8"/>
      <c r="G235" s="8"/>
      <c r="H235" s="8"/>
      <c r="J235" s="17" t="s">
        <v>31</v>
      </c>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row>
    <row r="236" spans="2:37" ht="6.75" customHeight="1" x14ac:dyDescent="0.2">
      <c r="B236" s="10" t="s">
        <v>16</v>
      </c>
      <c r="C236" s="10"/>
      <c r="D236" s="10"/>
      <c r="E236" s="10"/>
      <c r="AD236" s="10" t="s">
        <v>17</v>
      </c>
      <c r="AE236" s="10"/>
      <c r="AF236" s="10"/>
      <c r="AG236" s="10"/>
      <c r="AH236" s="10"/>
      <c r="AI236" s="10"/>
      <c r="AJ236" s="10"/>
    </row>
    <row r="237" spans="2:37" ht="6" customHeight="1" x14ac:dyDescent="0.2">
      <c r="B237" s="10"/>
      <c r="C237" s="10"/>
      <c r="D237" s="10"/>
      <c r="E237" s="10"/>
      <c r="H237" s="11" t="s">
        <v>18</v>
      </c>
      <c r="I237" s="11"/>
      <c r="J237" s="11"/>
      <c r="K237" s="11"/>
      <c r="L237" s="11"/>
      <c r="M237" s="11"/>
      <c r="N237" s="11"/>
      <c r="O237" s="11"/>
      <c r="P237" s="11"/>
      <c r="Q237" s="11"/>
      <c r="R237" s="11"/>
      <c r="U237" s="11" t="s">
        <v>19</v>
      </c>
      <c r="V237" s="11"/>
      <c r="W237" s="11"/>
      <c r="X237" s="11"/>
      <c r="Y237" s="11"/>
      <c r="Z237" s="11"/>
      <c r="AD237" s="10"/>
      <c r="AE237" s="10"/>
      <c r="AF237" s="10"/>
      <c r="AG237" s="10"/>
      <c r="AH237" s="10"/>
      <c r="AI237" s="10"/>
      <c r="AJ237" s="10"/>
    </row>
    <row r="238" spans="2:37" ht="7.5" customHeight="1" x14ac:dyDescent="0.2">
      <c r="B238" s="10"/>
      <c r="C238" s="10"/>
      <c r="D238" s="10"/>
      <c r="E238" s="10"/>
      <c r="H238" s="11"/>
      <c r="I238" s="11"/>
      <c r="J238" s="11"/>
      <c r="K238" s="11"/>
      <c r="L238" s="11"/>
      <c r="M238" s="11"/>
      <c r="N238" s="11"/>
      <c r="O238" s="11"/>
      <c r="P238" s="11"/>
      <c r="Q238" s="11"/>
      <c r="R238" s="11"/>
      <c r="U238" s="11"/>
      <c r="V238" s="11"/>
      <c r="W238" s="11"/>
      <c r="X238" s="11"/>
      <c r="Y238" s="11"/>
      <c r="Z238" s="11"/>
      <c r="AD238" s="10"/>
      <c r="AE238" s="10"/>
      <c r="AF238" s="10"/>
      <c r="AG238" s="10"/>
      <c r="AH238" s="10"/>
      <c r="AI238" s="10"/>
      <c r="AJ238" s="10"/>
    </row>
    <row r="239" spans="2:37" ht="6.75" customHeight="1" x14ac:dyDescent="0.2">
      <c r="B239" s="10"/>
      <c r="C239" s="10"/>
      <c r="D239" s="10"/>
      <c r="E239" s="10"/>
      <c r="AD239" s="10"/>
      <c r="AE239" s="10"/>
      <c r="AF239" s="10"/>
      <c r="AG239" s="10"/>
      <c r="AH239" s="10"/>
      <c r="AI239" s="10"/>
      <c r="AJ239" s="10"/>
    </row>
    <row r="240" spans="2:37" x14ac:dyDescent="0.2">
      <c r="F240" s="12" t="s">
        <v>139</v>
      </c>
      <c r="G240" s="12"/>
      <c r="H240" s="12"/>
      <c r="I240" s="12"/>
      <c r="J240" s="12"/>
      <c r="K240" s="12"/>
      <c r="L240" s="12"/>
      <c r="M240" s="12"/>
      <c r="N240" s="12"/>
      <c r="O240" s="12"/>
      <c r="P240" s="12"/>
      <c r="Q240" s="12"/>
      <c r="R240" s="12"/>
      <c r="S240" s="12"/>
      <c r="V240" s="4">
        <v>114</v>
      </c>
      <c r="X240" s="13" t="s">
        <v>140</v>
      </c>
      <c r="Y240" s="13"/>
      <c r="Z240" s="13"/>
      <c r="AA240" s="13"/>
      <c r="AF240" s="14" t="s">
        <v>141</v>
      </c>
      <c r="AG240" s="14"/>
      <c r="AH240" s="14"/>
      <c r="AI240" s="14"/>
      <c r="AJ240" s="14"/>
    </row>
    <row r="241" spans="6:36" ht="11.25" customHeight="1" x14ac:dyDescent="0.2">
      <c r="F241" s="12"/>
      <c r="G241" s="12"/>
      <c r="H241" s="12"/>
      <c r="I241" s="12"/>
      <c r="J241" s="12"/>
      <c r="K241" s="12"/>
      <c r="L241" s="12"/>
      <c r="M241" s="12"/>
      <c r="N241" s="12"/>
      <c r="O241" s="12"/>
      <c r="P241" s="12"/>
      <c r="Q241" s="12"/>
      <c r="R241" s="12"/>
      <c r="S241" s="12"/>
    </row>
    <row r="242" spans="6:36" x14ac:dyDescent="0.2">
      <c r="F242" s="6" t="s">
        <v>142</v>
      </c>
      <c r="G242" s="6"/>
      <c r="H242" s="6"/>
      <c r="I242" s="6"/>
      <c r="J242" s="6"/>
      <c r="L242" s="7" t="s">
        <v>143</v>
      </c>
      <c r="M242" s="7"/>
      <c r="N242" s="7"/>
      <c r="O242" s="7"/>
      <c r="P242" s="7"/>
      <c r="Q242" s="7"/>
      <c r="R242" s="7"/>
      <c r="S242" s="7"/>
      <c r="T242" s="7"/>
    </row>
    <row r="243" spans="6:36" x14ac:dyDescent="0.2">
      <c r="F243" s="12" t="s">
        <v>139</v>
      </c>
      <c r="G243" s="12"/>
      <c r="H243" s="12"/>
      <c r="I243" s="12"/>
      <c r="J243" s="12"/>
      <c r="K243" s="12"/>
      <c r="L243" s="12"/>
      <c r="M243" s="12"/>
      <c r="N243" s="12"/>
      <c r="O243" s="12"/>
      <c r="P243" s="12"/>
      <c r="Q243" s="12"/>
      <c r="R243" s="12"/>
      <c r="S243" s="12"/>
      <c r="V243" s="4">
        <v>114</v>
      </c>
      <c r="X243" s="13" t="s">
        <v>140</v>
      </c>
      <c r="Y243" s="13"/>
      <c r="Z243" s="13"/>
      <c r="AA243" s="13"/>
      <c r="AF243" s="14" t="s">
        <v>144</v>
      </c>
      <c r="AG243" s="14"/>
      <c r="AH243" s="14"/>
      <c r="AI243" s="14"/>
      <c r="AJ243" s="14"/>
    </row>
    <row r="244" spans="6:36" ht="11.25" customHeight="1" x14ac:dyDescent="0.2">
      <c r="F244" s="12"/>
      <c r="G244" s="12"/>
      <c r="H244" s="12"/>
      <c r="I244" s="12"/>
      <c r="J244" s="12"/>
      <c r="K244" s="12"/>
      <c r="L244" s="12"/>
      <c r="M244" s="12"/>
      <c r="N244" s="12"/>
      <c r="O244" s="12"/>
      <c r="P244" s="12"/>
      <c r="Q244" s="12"/>
      <c r="R244" s="12"/>
      <c r="S244" s="12"/>
    </row>
    <row r="245" spans="6:36" x14ac:dyDescent="0.2">
      <c r="F245" s="6" t="s">
        <v>142</v>
      </c>
      <c r="G245" s="6"/>
      <c r="H245" s="6"/>
      <c r="I245" s="6"/>
      <c r="J245" s="6"/>
      <c r="L245" s="7" t="s">
        <v>143</v>
      </c>
      <c r="M245" s="7"/>
      <c r="N245" s="7"/>
      <c r="O245" s="7"/>
      <c r="P245" s="7"/>
      <c r="Q245" s="7"/>
      <c r="R245" s="7"/>
      <c r="S245" s="7"/>
      <c r="T245" s="7"/>
    </row>
    <row r="246" spans="6:36" x14ac:dyDescent="0.2">
      <c r="V246" s="4">
        <v>114</v>
      </c>
      <c r="X246" s="13" t="s">
        <v>140</v>
      </c>
      <c r="Y246" s="13"/>
      <c r="Z246" s="13"/>
      <c r="AA246" s="13"/>
    </row>
    <row r="247" spans="6:36" ht="11.25" customHeight="1" x14ac:dyDescent="0.2"/>
    <row r="248" spans="6:36" x14ac:dyDescent="0.2">
      <c r="F248" s="12" t="s">
        <v>139</v>
      </c>
      <c r="G248" s="12"/>
      <c r="H248" s="12"/>
      <c r="I248" s="12"/>
      <c r="J248" s="12"/>
      <c r="K248" s="12"/>
      <c r="L248" s="12"/>
      <c r="M248" s="12"/>
      <c r="N248" s="12"/>
      <c r="O248" s="12"/>
      <c r="P248" s="12"/>
      <c r="Q248" s="12"/>
      <c r="R248" s="12"/>
      <c r="S248" s="12"/>
      <c r="V248" s="4">
        <v>114</v>
      </c>
      <c r="X248" s="13" t="s">
        <v>140</v>
      </c>
      <c r="Y248" s="13"/>
      <c r="Z248" s="13"/>
      <c r="AA248" s="13"/>
      <c r="AF248" s="14" t="s">
        <v>145</v>
      </c>
      <c r="AG248" s="14"/>
      <c r="AH248" s="14"/>
      <c r="AI248" s="14"/>
      <c r="AJ248" s="14"/>
    </row>
    <row r="249" spans="6:36" ht="11.25" customHeight="1" x14ac:dyDescent="0.2">
      <c r="F249" s="12"/>
      <c r="G249" s="12"/>
      <c r="H249" s="12"/>
      <c r="I249" s="12"/>
      <c r="J249" s="12"/>
      <c r="K249" s="12"/>
      <c r="L249" s="12"/>
      <c r="M249" s="12"/>
      <c r="N249" s="12"/>
      <c r="O249" s="12"/>
      <c r="P249" s="12"/>
      <c r="Q249" s="12"/>
      <c r="R249" s="12"/>
      <c r="S249" s="12"/>
    </row>
    <row r="250" spans="6:36" x14ac:dyDescent="0.2">
      <c r="F250" s="6" t="s">
        <v>142</v>
      </c>
      <c r="G250" s="6"/>
      <c r="H250" s="6"/>
      <c r="I250" s="6"/>
      <c r="J250" s="6"/>
      <c r="L250" s="7" t="s">
        <v>143</v>
      </c>
      <c r="M250" s="7"/>
      <c r="N250" s="7"/>
      <c r="O250" s="7"/>
      <c r="P250" s="7"/>
      <c r="Q250" s="7"/>
      <c r="R250" s="7"/>
      <c r="S250" s="7"/>
      <c r="T250" s="7"/>
    </row>
    <row r="251" spans="6:36" x14ac:dyDescent="0.2">
      <c r="F251" s="12" t="s">
        <v>146</v>
      </c>
      <c r="G251" s="12"/>
      <c r="H251" s="12"/>
      <c r="I251" s="12"/>
      <c r="J251" s="12"/>
      <c r="K251" s="12"/>
      <c r="L251" s="12"/>
      <c r="M251" s="12"/>
      <c r="N251" s="12"/>
      <c r="O251" s="12"/>
      <c r="P251" s="12"/>
      <c r="Q251" s="12"/>
      <c r="R251" s="12"/>
      <c r="S251" s="12"/>
      <c r="V251" s="4">
        <v>113</v>
      </c>
      <c r="X251" s="13" t="s">
        <v>134</v>
      </c>
      <c r="Y251" s="13"/>
      <c r="Z251" s="13"/>
      <c r="AA251" s="13"/>
      <c r="AF251" s="14" t="s">
        <v>147</v>
      </c>
      <c r="AG251" s="14"/>
      <c r="AH251" s="14"/>
      <c r="AI251" s="14"/>
      <c r="AJ251" s="14"/>
    </row>
    <row r="252" spans="6:36" ht="11.25" customHeight="1" x14ac:dyDescent="0.2">
      <c r="F252" s="12"/>
      <c r="G252" s="12"/>
      <c r="H252" s="12"/>
      <c r="I252" s="12"/>
      <c r="J252" s="12"/>
      <c r="K252" s="12"/>
      <c r="L252" s="12"/>
      <c r="M252" s="12"/>
      <c r="N252" s="12"/>
      <c r="O252" s="12"/>
      <c r="P252" s="12"/>
      <c r="Q252" s="12"/>
      <c r="R252" s="12"/>
      <c r="S252" s="12"/>
    </row>
    <row r="253" spans="6:36" ht="12" customHeight="1" x14ac:dyDescent="0.2">
      <c r="F253" s="12"/>
      <c r="G253" s="12"/>
      <c r="H253" s="12"/>
      <c r="I253" s="12"/>
      <c r="J253" s="12"/>
      <c r="K253" s="12"/>
      <c r="L253" s="12"/>
      <c r="M253" s="12"/>
      <c r="N253" s="12"/>
      <c r="O253" s="12"/>
      <c r="P253" s="12"/>
      <c r="Q253" s="12"/>
      <c r="R253" s="12"/>
      <c r="S253" s="12"/>
    </row>
    <row r="254" spans="6:36" x14ac:dyDescent="0.2">
      <c r="F254" s="6" t="s">
        <v>148</v>
      </c>
      <c r="G254" s="6"/>
      <c r="H254" s="6"/>
      <c r="I254" s="6"/>
      <c r="J254" s="6"/>
      <c r="L254" s="7" t="s">
        <v>149</v>
      </c>
      <c r="M254" s="7"/>
      <c r="N254" s="7"/>
      <c r="O254" s="7"/>
      <c r="P254" s="7"/>
      <c r="Q254" s="7"/>
      <c r="R254" s="7"/>
      <c r="S254" s="7"/>
      <c r="T254" s="7"/>
    </row>
    <row r="255" spans="6:36" x14ac:dyDescent="0.2">
      <c r="V255" s="4">
        <v>113</v>
      </c>
      <c r="X255" s="13" t="s">
        <v>134</v>
      </c>
      <c r="Y255" s="13"/>
      <c r="Z255" s="13"/>
      <c r="AA255" s="13"/>
    </row>
    <row r="256" spans="6:36" ht="11.25" customHeight="1" x14ac:dyDescent="0.2"/>
    <row r="257" spans="6:36" x14ac:dyDescent="0.2">
      <c r="F257" s="12" t="s">
        <v>150</v>
      </c>
      <c r="G257" s="12"/>
      <c r="H257" s="12"/>
      <c r="I257" s="12"/>
      <c r="J257" s="12"/>
      <c r="K257" s="12"/>
      <c r="L257" s="12"/>
      <c r="M257" s="12"/>
      <c r="N257" s="12"/>
      <c r="O257" s="12"/>
      <c r="P257" s="12"/>
      <c r="Q257" s="12"/>
      <c r="R257" s="12"/>
      <c r="S257" s="12"/>
      <c r="V257" s="4">
        <v>113</v>
      </c>
      <c r="X257" s="13" t="s">
        <v>134</v>
      </c>
      <c r="Y257" s="13"/>
      <c r="Z257" s="13"/>
      <c r="AA257" s="13"/>
      <c r="AF257" s="14" t="s">
        <v>151</v>
      </c>
      <c r="AG257" s="14"/>
      <c r="AH257" s="14"/>
      <c r="AI257" s="14"/>
      <c r="AJ257" s="14"/>
    </row>
    <row r="258" spans="6:36" ht="11.25" customHeight="1" x14ac:dyDescent="0.2">
      <c r="F258" s="12"/>
      <c r="G258" s="12"/>
      <c r="H258" s="12"/>
      <c r="I258" s="12"/>
      <c r="J258" s="12"/>
      <c r="K258" s="12"/>
      <c r="L258" s="12"/>
      <c r="M258" s="12"/>
      <c r="N258" s="12"/>
      <c r="O258" s="12"/>
      <c r="P258" s="12"/>
      <c r="Q258" s="12"/>
      <c r="R258" s="12"/>
      <c r="S258" s="12"/>
    </row>
    <row r="259" spans="6:36" ht="12" customHeight="1" x14ac:dyDescent="0.2">
      <c r="F259" s="12"/>
      <c r="G259" s="12"/>
      <c r="H259" s="12"/>
      <c r="I259" s="12"/>
      <c r="J259" s="12"/>
      <c r="K259" s="12"/>
      <c r="L259" s="12"/>
      <c r="M259" s="12"/>
      <c r="N259" s="12"/>
      <c r="O259" s="12"/>
      <c r="P259" s="12"/>
      <c r="Q259" s="12"/>
      <c r="R259" s="12"/>
      <c r="S259" s="12"/>
    </row>
    <row r="260" spans="6:36" ht="12" customHeight="1" x14ac:dyDescent="0.2">
      <c r="F260" s="12"/>
      <c r="G260" s="12"/>
      <c r="H260" s="12"/>
      <c r="I260" s="12"/>
      <c r="J260" s="12"/>
      <c r="K260" s="12"/>
      <c r="L260" s="12"/>
      <c r="M260" s="12"/>
      <c r="N260" s="12"/>
      <c r="O260" s="12"/>
      <c r="P260" s="12"/>
      <c r="Q260" s="12"/>
      <c r="R260" s="12"/>
      <c r="S260" s="12"/>
    </row>
    <row r="261" spans="6:36" x14ac:dyDescent="0.2">
      <c r="F261" s="6" t="s">
        <v>148</v>
      </c>
      <c r="G261" s="6"/>
      <c r="H261" s="6"/>
      <c r="I261" s="6"/>
      <c r="J261" s="6"/>
      <c r="L261" s="7" t="s">
        <v>149</v>
      </c>
      <c r="M261" s="7"/>
      <c r="N261" s="7"/>
      <c r="O261" s="7"/>
      <c r="P261" s="7"/>
      <c r="Q261" s="7"/>
      <c r="R261" s="7"/>
      <c r="S261" s="7"/>
      <c r="T261" s="7"/>
    </row>
    <row r="262" spans="6:36" x14ac:dyDescent="0.2">
      <c r="V262" s="4">
        <v>113</v>
      </c>
      <c r="X262" s="13" t="s">
        <v>134</v>
      </c>
      <c r="Y262" s="13"/>
      <c r="Z262" s="13"/>
      <c r="AA262" s="13"/>
    </row>
    <row r="263" spans="6:36" ht="11.25" customHeight="1" x14ac:dyDescent="0.2"/>
    <row r="264" spans="6:36" x14ac:dyDescent="0.2">
      <c r="F264" s="12" t="s">
        <v>150</v>
      </c>
      <c r="G264" s="12"/>
      <c r="H264" s="12"/>
      <c r="I264" s="12"/>
      <c r="J264" s="12"/>
      <c r="K264" s="12"/>
      <c r="L264" s="12"/>
      <c r="M264" s="12"/>
      <c r="N264" s="12"/>
      <c r="O264" s="12"/>
      <c r="P264" s="12"/>
      <c r="Q264" s="12"/>
      <c r="R264" s="12"/>
      <c r="S264" s="12"/>
      <c r="V264" s="4">
        <v>113</v>
      </c>
      <c r="X264" s="13" t="s">
        <v>134</v>
      </c>
      <c r="Y264" s="13"/>
      <c r="Z264" s="13"/>
      <c r="AA264" s="13"/>
      <c r="AF264" s="14" t="s">
        <v>152</v>
      </c>
      <c r="AG264" s="14"/>
      <c r="AH264" s="14"/>
      <c r="AI264" s="14"/>
      <c r="AJ264" s="14"/>
    </row>
    <row r="265" spans="6:36" ht="11.25" customHeight="1" x14ac:dyDescent="0.2">
      <c r="F265" s="12"/>
      <c r="G265" s="12"/>
      <c r="H265" s="12"/>
      <c r="I265" s="12"/>
      <c r="J265" s="12"/>
      <c r="K265" s="12"/>
      <c r="L265" s="12"/>
      <c r="M265" s="12"/>
      <c r="N265" s="12"/>
      <c r="O265" s="12"/>
      <c r="P265" s="12"/>
      <c r="Q265" s="12"/>
      <c r="R265" s="12"/>
      <c r="S265" s="12"/>
    </row>
    <row r="266" spans="6:36" ht="12" customHeight="1" x14ac:dyDescent="0.2">
      <c r="F266" s="12"/>
      <c r="G266" s="12"/>
      <c r="H266" s="12"/>
      <c r="I266" s="12"/>
      <c r="J266" s="12"/>
      <c r="K266" s="12"/>
      <c r="L266" s="12"/>
      <c r="M266" s="12"/>
      <c r="N266" s="12"/>
      <c r="O266" s="12"/>
      <c r="P266" s="12"/>
      <c r="Q266" s="12"/>
      <c r="R266" s="12"/>
      <c r="S266" s="12"/>
    </row>
    <row r="267" spans="6:36" ht="12" customHeight="1" x14ac:dyDescent="0.2">
      <c r="F267" s="12"/>
      <c r="G267" s="12"/>
      <c r="H267" s="12"/>
      <c r="I267" s="12"/>
      <c r="J267" s="12"/>
      <c r="K267" s="12"/>
      <c r="L267" s="12"/>
      <c r="M267" s="12"/>
      <c r="N267" s="12"/>
      <c r="O267" s="12"/>
      <c r="P267" s="12"/>
      <c r="Q267" s="12"/>
      <c r="R267" s="12"/>
      <c r="S267" s="12"/>
    </row>
    <row r="268" spans="6:36" x14ac:dyDescent="0.2">
      <c r="F268" s="6" t="s">
        <v>148</v>
      </c>
      <c r="G268" s="6"/>
      <c r="H268" s="6"/>
      <c r="I268" s="6"/>
      <c r="J268" s="6"/>
      <c r="L268" s="7" t="s">
        <v>149</v>
      </c>
      <c r="M268" s="7"/>
      <c r="N268" s="7"/>
      <c r="O268" s="7"/>
      <c r="P268" s="7"/>
      <c r="Q268" s="7"/>
      <c r="R268" s="7"/>
      <c r="S268" s="7"/>
      <c r="T268" s="7"/>
    </row>
    <row r="269" spans="6:36" x14ac:dyDescent="0.2">
      <c r="F269" s="12" t="s">
        <v>150</v>
      </c>
      <c r="G269" s="12"/>
      <c r="H269" s="12"/>
      <c r="I269" s="12"/>
      <c r="J269" s="12"/>
      <c r="K269" s="12"/>
      <c r="L269" s="12"/>
      <c r="M269" s="12"/>
      <c r="N269" s="12"/>
      <c r="O269" s="12"/>
      <c r="P269" s="12"/>
      <c r="Q269" s="12"/>
      <c r="R269" s="12"/>
      <c r="S269" s="12"/>
      <c r="V269" s="4">
        <v>113</v>
      </c>
      <c r="X269" s="13" t="s">
        <v>134</v>
      </c>
      <c r="Y269" s="13"/>
      <c r="Z269" s="13"/>
      <c r="AA269" s="13"/>
      <c r="AF269" s="14" t="s">
        <v>153</v>
      </c>
      <c r="AG269" s="14"/>
      <c r="AH269" s="14"/>
      <c r="AI269" s="14"/>
      <c r="AJ269" s="14"/>
    </row>
    <row r="270" spans="6:36" ht="11.25" customHeight="1" x14ac:dyDescent="0.2">
      <c r="F270" s="12"/>
      <c r="G270" s="12"/>
      <c r="H270" s="12"/>
      <c r="I270" s="12"/>
      <c r="J270" s="12"/>
      <c r="K270" s="12"/>
      <c r="L270" s="12"/>
      <c r="M270" s="12"/>
      <c r="N270" s="12"/>
      <c r="O270" s="12"/>
      <c r="P270" s="12"/>
      <c r="Q270" s="12"/>
      <c r="R270" s="12"/>
      <c r="S270" s="12"/>
    </row>
    <row r="271" spans="6:36" ht="12" customHeight="1" x14ac:dyDescent="0.2">
      <c r="F271" s="12"/>
      <c r="G271" s="12"/>
      <c r="H271" s="12"/>
      <c r="I271" s="12"/>
      <c r="J271" s="12"/>
      <c r="K271" s="12"/>
      <c r="L271" s="12"/>
      <c r="M271" s="12"/>
      <c r="N271" s="12"/>
      <c r="O271" s="12"/>
      <c r="P271" s="12"/>
      <c r="Q271" s="12"/>
      <c r="R271" s="12"/>
      <c r="S271" s="12"/>
    </row>
    <row r="272" spans="6:36" ht="12" customHeight="1" x14ac:dyDescent="0.2">
      <c r="F272" s="12"/>
      <c r="G272" s="12"/>
      <c r="H272" s="12"/>
      <c r="I272" s="12"/>
      <c r="J272" s="12"/>
      <c r="K272" s="12"/>
      <c r="L272" s="12"/>
      <c r="M272" s="12"/>
      <c r="N272" s="12"/>
      <c r="O272" s="12"/>
      <c r="P272" s="12"/>
      <c r="Q272" s="12"/>
      <c r="R272" s="12"/>
      <c r="S272" s="12"/>
    </row>
    <row r="273" spans="2:37" x14ac:dyDescent="0.2">
      <c r="F273" s="6" t="s">
        <v>148</v>
      </c>
      <c r="G273" s="6"/>
      <c r="H273" s="6"/>
      <c r="I273" s="6"/>
      <c r="J273" s="6"/>
      <c r="L273" s="7" t="s">
        <v>149</v>
      </c>
      <c r="M273" s="7"/>
      <c r="N273" s="7"/>
      <c r="O273" s="7"/>
      <c r="P273" s="7"/>
      <c r="Q273" s="7"/>
      <c r="R273" s="7"/>
      <c r="S273" s="7"/>
      <c r="T273" s="7"/>
    </row>
    <row r="274" spans="2:37" ht="11.25" customHeight="1" x14ac:dyDescent="0.2"/>
    <row r="275" spans="2:37" ht="14.25" customHeight="1" x14ac:dyDescent="0.2">
      <c r="B275" s="15" t="s">
        <v>12</v>
      </c>
      <c r="C275" s="15"/>
      <c r="D275" s="15"/>
      <c r="J275" s="16" t="s">
        <v>13</v>
      </c>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row>
    <row r="276" spans="2:37" x14ac:dyDescent="0.2">
      <c r="D276" s="8" t="s">
        <v>30</v>
      </c>
      <c r="E276" s="8"/>
      <c r="F276" s="8"/>
      <c r="G276" s="8"/>
      <c r="H276" s="8"/>
      <c r="I276" s="8"/>
      <c r="J276" s="8"/>
      <c r="K276" s="8"/>
      <c r="L276" s="8"/>
      <c r="M276" s="8"/>
      <c r="N276" s="8"/>
      <c r="AC276" s="9">
        <v>45954.54</v>
      </c>
      <c r="AD276" s="9"/>
      <c r="AE276" s="9"/>
      <c r="AF276" s="9"/>
      <c r="AG276" s="9"/>
      <c r="AH276" s="9"/>
      <c r="AI276" s="9"/>
      <c r="AJ276" s="9"/>
      <c r="AK276" s="9"/>
    </row>
    <row r="277" spans="2:37" ht="21" customHeight="1" x14ac:dyDescent="0.2"/>
    <row r="278" spans="2:37" ht="30" customHeight="1" x14ac:dyDescent="0.2"/>
    <row r="279" spans="2:37" ht="6" customHeight="1" x14ac:dyDescent="0.2"/>
    <row r="280" spans="2:37" x14ac:dyDescent="0.2">
      <c r="C280" s="8" t="s">
        <v>14</v>
      </c>
      <c r="D280" s="8"/>
      <c r="E280" s="8"/>
      <c r="F280" s="8"/>
      <c r="G280" s="8"/>
      <c r="H280" s="8"/>
      <c r="J280" s="17" t="s">
        <v>154</v>
      </c>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row>
    <row r="281" spans="2:37" ht="6.75" customHeight="1" x14ac:dyDescent="0.2">
      <c r="B281" s="10" t="s">
        <v>32</v>
      </c>
      <c r="C281" s="10"/>
      <c r="D281" s="10"/>
      <c r="E281" s="10"/>
      <c r="AD281" s="10" t="s">
        <v>17</v>
      </c>
      <c r="AE281" s="10"/>
      <c r="AF281" s="10"/>
      <c r="AG281" s="10"/>
      <c r="AH281" s="10"/>
      <c r="AI281" s="10"/>
      <c r="AJ281" s="10"/>
    </row>
    <row r="282" spans="2:37" ht="6" customHeight="1" x14ac:dyDescent="0.2">
      <c r="B282" s="10"/>
      <c r="C282" s="10"/>
      <c r="D282" s="10"/>
      <c r="E282" s="10"/>
      <c r="H282" s="11" t="s">
        <v>18</v>
      </c>
      <c r="I282" s="11"/>
      <c r="J282" s="11"/>
      <c r="K282" s="11"/>
      <c r="L282" s="11"/>
      <c r="M282" s="11"/>
      <c r="N282" s="11"/>
      <c r="O282" s="11"/>
      <c r="P282" s="11"/>
      <c r="Q282" s="11"/>
      <c r="R282" s="11"/>
      <c r="U282" s="11" t="s">
        <v>19</v>
      </c>
      <c r="V282" s="11"/>
      <c r="W282" s="11"/>
      <c r="X282" s="11"/>
      <c r="Y282" s="11"/>
      <c r="Z282" s="11"/>
      <c r="AD282" s="10"/>
      <c r="AE282" s="10"/>
      <c r="AF282" s="10"/>
      <c r="AG282" s="10"/>
      <c r="AH282" s="10"/>
      <c r="AI282" s="10"/>
      <c r="AJ282" s="10"/>
    </row>
    <row r="283" spans="2:37" ht="7.5" customHeight="1" x14ac:dyDescent="0.2">
      <c r="B283" s="10"/>
      <c r="C283" s="10"/>
      <c r="D283" s="10"/>
      <c r="E283" s="10"/>
      <c r="H283" s="11"/>
      <c r="I283" s="11"/>
      <c r="J283" s="11"/>
      <c r="K283" s="11"/>
      <c r="L283" s="11"/>
      <c r="M283" s="11"/>
      <c r="N283" s="11"/>
      <c r="O283" s="11"/>
      <c r="P283" s="11"/>
      <c r="Q283" s="11"/>
      <c r="R283" s="11"/>
      <c r="U283" s="11"/>
      <c r="V283" s="11"/>
      <c r="W283" s="11"/>
      <c r="X283" s="11"/>
      <c r="Y283" s="11"/>
      <c r="Z283" s="11"/>
      <c r="AD283" s="10"/>
      <c r="AE283" s="10"/>
      <c r="AF283" s="10"/>
      <c r="AG283" s="10"/>
      <c r="AH283" s="10"/>
      <c r="AI283" s="10"/>
      <c r="AJ283" s="10"/>
    </row>
    <row r="284" spans="2:37" ht="6.75" customHeight="1" x14ac:dyDescent="0.2">
      <c r="B284" s="10"/>
      <c r="C284" s="10"/>
      <c r="D284" s="10"/>
      <c r="E284" s="10"/>
      <c r="AD284" s="10"/>
      <c r="AE284" s="10"/>
      <c r="AF284" s="10"/>
      <c r="AG284" s="10"/>
      <c r="AH284" s="10"/>
      <c r="AI284" s="10"/>
      <c r="AJ284" s="10"/>
    </row>
    <row r="285" spans="2:37" x14ac:dyDescent="0.2">
      <c r="B285" s="19" t="s">
        <v>155</v>
      </c>
      <c r="C285" s="19"/>
      <c r="D285" s="19"/>
      <c r="F285" s="12" t="s">
        <v>156</v>
      </c>
      <c r="G285" s="12"/>
      <c r="H285" s="12"/>
      <c r="I285" s="12"/>
      <c r="J285" s="12"/>
      <c r="K285" s="12"/>
      <c r="L285" s="12"/>
      <c r="M285" s="12"/>
      <c r="N285" s="12"/>
      <c r="O285" s="12"/>
      <c r="P285" s="12"/>
      <c r="Q285" s="12"/>
      <c r="R285" s="12"/>
      <c r="S285" s="12"/>
      <c r="V285" s="4">
        <v>158</v>
      </c>
      <c r="X285" s="13" t="s">
        <v>157</v>
      </c>
      <c r="Y285" s="13"/>
      <c r="Z285" s="13"/>
      <c r="AA285" s="13"/>
      <c r="AF285" s="14" t="s">
        <v>158</v>
      </c>
      <c r="AG285" s="14"/>
      <c r="AH285" s="14"/>
      <c r="AI285" s="14"/>
      <c r="AJ285" s="14"/>
    </row>
    <row r="286" spans="2:37" ht="11.25" customHeight="1" x14ac:dyDescent="0.2">
      <c r="F286" s="12"/>
      <c r="G286" s="12"/>
      <c r="H286" s="12"/>
      <c r="I286" s="12"/>
      <c r="J286" s="12"/>
      <c r="K286" s="12"/>
      <c r="L286" s="12"/>
      <c r="M286" s="12"/>
      <c r="N286" s="12"/>
      <c r="O286" s="12"/>
      <c r="P286" s="12"/>
      <c r="Q286" s="12"/>
      <c r="R286" s="12"/>
      <c r="S286" s="12"/>
    </row>
    <row r="287" spans="2:37" x14ac:dyDescent="0.2">
      <c r="F287" s="6" t="s">
        <v>148</v>
      </c>
      <c r="G287" s="6"/>
      <c r="H287" s="6"/>
      <c r="I287" s="6"/>
      <c r="J287" s="6"/>
      <c r="L287" s="7" t="s">
        <v>149</v>
      </c>
      <c r="M287" s="7"/>
      <c r="N287" s="7"/>
      <c r="O287" s="7"/>
      <c r="P287" s="7"/>
      <c r="Q287" s="7"/>
      <c r="R287" s="7"/>
      <c r="S287" s="7"/>
      <c r="T287" s="7"/>
    </row>
    <row r="288" spans="2:37" ht="11.25" customHeight="1" x14ac:dyDescent="0.2"/>
    <row r="289" spans="2:36" ht="6.75" customHeight="1" x14ac:dyDescent="0.2">
      <c r="B289" s="10" t="s">
        <v>16</v>
      </c>
      <c r="C289" s="10"/>
      <c r="D289" s="10"/>
      <c r="E289" s="10"/>
      <c r="AD289" s="10" t="s">
        <v>17</v>
      </c>
      <c r="AE289" s="10"/>
      <c r="AF289" s="10"/>
      <c r="AG289" s="10"/>
      <c r="AH289" s="10"/>
      <c r="AI289" s="10"/>
      <c r="AJ289" s="10"/>
    </row>
    <row r="290" spans="2:36" ht="6" customHeight="1" x14ac:dyDescent="0.2">
      <c r="B290" s="10"/>
      <c r="C290" s="10"/>
      <c r="D290" s="10"/>
      <c r="E290" s="10"/>
      <c r="H290" s="11" t="s">
        <v>18</v>
      </c>
      <c r="I290" s="11"/>
      <c r="J290" s="11"/>
      <c r="K290" s="11"/>
      <c r="L290" s="11"/>
      <c r="M290" s="11"/>
      <c r="N290" s="11"/>
      <c r="O290" s="11"/>
      <c r="P290" s="11"/>
      <c r="Q290" s="11"/>
      <c r="R290" s="11"/>
      <c r="U290" s="11" t="s">
        <v>19</v>
      </c>
      <c r="V290" s="11"/>
      <c r="W290" s="11"/>
      <c r="X290" s="11"/>
      <c r="Y290" s="11"/>
      <c r="Z290" s="11"/>
      <c r="AD290" s="10"/>
      <c r="AE290" s="10"/>
      <c r="AF290" s="10"/>
      <c r="AG290" s="10"/>
      <c r="AH290" s="10"/>
      <c r="AI290" s="10"/>
      <c r="AJ290" s="10"/>
    </row>
    <row r="291" spans="2:36" ht="7.5" customHeight="1" x14ac:dyDescent="0.2">
      <c r="B291" s="10"/>
      <c r="C291" s="10"/>
      <c r="D291" s="10"/>
      <c r="E291" s="10"/>
      <c r="H291" s="11"/>
      <c r="I291" s="11"/>
      <c r="J291" s="11"/>
      <c r="K291" s="11"/>
      <c r="L291" s="11"/>
      <c r="M291" s="11"/>
      <c r="N291" s="11"/>
      <c r="O291" s="11"/>
      <c r="P291" s="11"/>
      <c r="Q291" s="11"/>
      <c r="R291" s="11"/>
      <c r="U291" s="11"/>
      <c r="V291" s="11"/>
      <c r="W291" s="11"/>
      <c r="X291" s="11"/>
      <c r="Y291" s="11"/>
      <c r="Z291" s="11"/>
      <c r="AD291" s="10"/>
      <c r="AE291" s="10"/>
      <c r="AF291" s="10"/>
      <c r="AG291" s="10"/>
      <c r="AH291" s="10"/>
      <c r="AI291" s="10"/>
      <c r="AJ291" s="10"/>
    </row>
    <row r="292" spans="2:36" ht="6.75" customHeight="1" x14ac:dyDescent="0.2">
      <c r="B292" s="10"/>
      <c r="C292" s="10"/>
      <c r="D292" s="10"/>
      <c r="E292" s="10"/>
      <c r="AD292" s="10"/>
      <c r="AE292" s="10"/>
      <c r="AF292" s="10"/>
      <c r="AG292" s="10"/>
      <c r="AH292" s="10"/>
      <c r="AI292" s="10"/>
      <c r="AJ292" s="10"/>
    </row>
    <row r="293" spans="2:36" x14ac:dyDescent="0.2">
      <c r="F293" s="12" t="s">
        <v>159</v>
      </c>
      <c r="G293" s="12"/>
      <c r="H293" s="12"/>
      <c r="I293" s="12"/>
      <c r="J293" s="12"/>
      <c r="K293" s="12"/>
      <c r="L293" s="12"/>
      <c r="M293" s="12"/>
      <c r="N293" s="12"/>
      <c r="O293" s="12"/>
      <c r="P293" s="12"/>
      <c r="Q293" s="12"/>
      <c r="R293" s="12"/>
      <c r="S293" s="12"/>
      <c r="V293" s="4">
        <v>153</v>
      </c>
      <c r="X293" s="18" t="s">
        <v>160</v>
      </c>
      <c r="Y293" s="18"/>
      <c r="Z293" s="18"/>
      <c r="AA293" s="18"/>
      <c r="AF293" s="14" t="s">
        <v>161</v>
      </c>
      <c r="AG293" s="14"/>
      <c r="AH293" s="14"/>
      <c r="AI293" s="14"/>
      <c r="AJ293" s="14"/>
    </row>
    <row r="294" spans="2:36" ht="11.25" customHeight="1" x14ac:dyDescent="0.2">
      <c r="F294" s="12"/>
      <c r="G294" s="12"/>
      <c r="H294" s="12"/>
      <c r="I294" s="12"/>
      <c r="J294" s="12"/>
      <c r="K294" s="12"/>
      <c r="L294" s="12"/>
      <c r="M294" s="12"/>
      <c r="N294" s="12"/>
      <c r="O294" s="12"/>
      <c r="P294" s="12"/>
      <c r="Q294" s="12"/>
      <c r="R294" s="12"/>
      <c r="S294" s="12"/>
      <c r="X294" s="18"/>
      <c r="Y294" s="18"/>
      <c r="Z294" s="18"/>
      <c r="AA294" s="18"/>
    </row>
    <row r="295" spans="2:36" x14ac:dyDescent="0.2">
      <c r="F295" s="6" t="s">
        <v>162</v>
      </c>
      <c r="G295" s="6"/>
      <c r="H295" s="6"/>
      <c r="I295" s="6"/>
      <c r="J295" s="6"/>
      <c r="L295" s="7" t="s">
        <v>163</v>
      </c>
      <c r="M295" s="7"/>
      <c r="N295" s="7"/>
      <c r="O295" s="7"/>
      <c r="P295" s="7"/>
      <c r="Q295" s="7"/>
      <c r="R295" s="7"/>
      <c r="S295" s="7"/>
      <c r="T295" s="7"/>
    </row>
    <row r="296" spans="2:36" ht="12" customHeight="1" x14ac:dyDescent="0.2">
      <c r="V296" s="4">
        <v>153</v>
      </c>
      <c r="X296" s="18" t="s">
        <v>160</v>
      </c>
      <c r="Y296" s="18"/>
      <c r="Z296" s="18"/>
      <c r="AA296" s="18"/>
    </row>
    <row r="297" spans="2:36" ht="12" customHeight="1" x14ac:dyDescent="0.2">
      <c r="X297" s="18"/>
      <c r="Y297" s="18"/>
      <c r="Z297" s="18"/>
      <c r="AA297" s="18"/>
    </row>
    <row r="298" spans="2:36" ht="11.25" customHeight="1" x14ac:dyDescent="0.2"/>
    <row r="299" spans="2:36" ht="12" customHeight="1" x14ac:dyDescent="0.2">
      <c r="V299" s="4">
        <v>153</v>
      </c>
      <c r="X299" s="18" t="s">
        <v>160</v>
      </c>
      <c r="Y299" s="18"/>
      <c r="Z299" s="18"/>
      <c r="AA299" s="18"/>
    </row>
    <row r="300" spans="2:36" ht="12" customHeight="1" x14ac:dyDescent="0.2">
      <c r="X300" s="18"/>
      <c r="Y300" s="18"/>
      <c r="Z300" s="18"/>
      <c r="AA300" s="18"/>
    </row>
    <row r="301" spans="2:36" ht="11.25" customHeight="1" x14ac:dyDescent="0.2"/>
    <row r="302" spans="2:36" ht="12" customHeight="1" x14ac:dyDescent="0.2">
      <c r="V302" s="4">
        <v>153</v>
      </c>
      <c r="X302" s="18" t="s">
        <v>160</v>
      </c>
      <c r="Y302" s="18"/>
      <c r="Z302" s="18"/>
      <c r="AA302" s="18"/>
    </row>
    <row r="303" spans="2:36" ht="12" customHeight="1" x14ac:dyDescent="0.2">
      <c r="X303" s="18"/>
      <c r="Y303" s="18"/>
      <c r="Z303" s="18"/>
      <c r="AA303" s="18"/>
    </row>
    <row r="304" spans="2:36" ht="11.25" customHeight="1" x14ac:dyDescent="0.2"/>
    <row r="305" spans="2:37" ht="11.25" customHeight="1" x14ac:dyDescent="0.2"/>
    <row r="306" spans="2:37" x14ac:dyDescent="0.2">
      <c r="D306" s="8" t="s">
        <v>30</v>
      </c>
      <c r="E306" s="8"/>
      <c r="F306" s="8"/>
      <c r="G306" s="8"/>
      <c r="H306" s="8"/>
      <c r="I306" s="8"/>
      <c r="J306" s="8"/>
      <c r="K306" s="8"/>
      <c r="L306" s="8"/>
      <c r="M306" s="8"/>
      <c r="N306" s="8"/>
      <c r="AC306" s="9">
        <v>46583.6</v>
      </c>
      <c r="AD306" s="9"/>
      <c r="AE306" s="9"/>
      <c r="AF306" s="9"/>
      <c r="AG306" s="9"/>
      <c r="AH306" s="9"/>
      <c r="AI306" s="9"/>
      <c r="AJ306" s="9"/>
      <c r="AK306" s="9"/>
    </row>
    <row r="307" spans="2:37" ht="21" customHeight="1" x14ac:dyDescent="0.2"/>
    <row r="308" spans="2:37" ht="30" customHeight="1" x14ac:dyDescent="0.2"/>
    <row r="309" spans="2:37" ht="6" customHeight="1" x14ac:dyDescent="0.2"/>
    <row r="310" spans="2:37" x14ac:dyDescent="0.2">
      <c r="C310" s="8" t="s">
        <v>14</v>
      </c>
      <c r="D310" s="8"/>
      <c r="E310" s="8"/>
      <c r="F310" s="8"/>
      <c r="G310" s="8"/>
      <c r="H310" s="8"/>
      <c r="J310" s="17" t="s">
        <v>164</v>
      </c>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row>
    <row r="311" spans="2:37" ht="6.75" customHeight="1" x14ac:dyDescent="0.2">
      <c r="B311" s="10" t="s">
        <v>32</v>
      </c>
      <c r="C311" s="10"/>
      <c r="D311" s="10"/>
      <c r="E311" s="10"/>
      <c r="AD311" s="10" t="s">
        <v>17</v>
      </c>
      <c r="AE311" s="10"/>
      <c r="AF311" s="10"/>
      <c r="AG311" s="10"/>
      <c r="AH311" s="10"/>
      <c r="AI311" s="10"/>
      <c r="AJ311" s="10"/>
    </row>
    <row r="312" spans="2:37" ht="6" customHeight="1" x14ac:dyDescent="0.2">
      <c r="B312" s="10"/>
      <c r="C312" s="10"/>
      <c r="D312" s="10"/>
      <c r="E312" s="10"/>
      <c r="H312" s="11" t="s">
        <v>18</v>
      </c>
      <c r="I312" s="11"/>
      <c r="J312" s="11"/>
      <c r="K312" s="11"/>
      <c r="L312" s="11"/>
      <c r="M312" s="11"/>
      <c r="N312" s="11"/>
      <c r="O312" s="11"/>
      <c r="P312" s="11"/>
      <c r="Q312" s="11"/>
      <c r="R312" s="11"/>
      <c r="U312" s="11" t="s">
        <v>19</v>
      </c>
      <c r="V312" s="11"/>
      <c r="W312" s="11"/>
      <c r="X312" s="11"/>
      <c r="Y312" s="11"/>
      <c r="Z312" s="11"/>
      <c r="AD312" s="10"/>
      <c r="AE312" s="10"/>
      <c r="AF312" s="10"/>
      <c r="AG312" s="10"/>
      <c r="AH312" s="10"/>
      <c r="AI312" s="10"/>
      <c r="AJ312" s="10"/>
    </row>
    <row r="313" spans="2:37" ht="7.5" customHeight="1" x14ac:dyDescent="0.2">
      <c r="B313" s="10"/>
      <c r="C313" s="10"/>
      <c r="D313" s="10"/>
      <c r="E313" s="10"/>
      <c r="H313" s="11"/>
      <c r="I313" s="11"/>
      <c r="J313" s="11"/>
      <c r="K313" s="11"/>
      <c r="L313" s="11"/>
      <c r="M313" s="11"/>
      <c r="N313" s="11"/>
      <c r="O313" s="11"/>
      <c r="P313" s="11"/>
      <c r="Q313" s="11"/>
      <c r="R313" s="11"/>
      <c r="U313" s="11"/>
      <c r="V313" s="11"/>
      <c r="W313" s="11"/>
      <c r="X313" s="11"/>
      <c r="Y313" s="11"/>
      <c r="Z313" s="11"/>
      <c r="AD313" s="10"/>
      <c r="AE313" s="10"/>
      <c r="AF313" s="10"/>
      <c r="AG313" s="10"/>
      <c r="AH313" s="10"/>
      <c r="AI313" s="10"/>
      <c r="AJ313" s="10"/>
    </row>
    <row r="314" spans="2:37" ht="6.75" customHeight="1" x14ac:dyDescent="0.2">
      <c r="B314" s="10"/>
      <c r="C314" s="10"/>
      <c r="D314" s="10"/>
      <c r="E314" s="10"/>
      <c r="AD314" s="10"/>
      <c r="AE314" s="10"/>
      <c r="AF314" s="10"/>
      <c r="AG314" s="10"/>
      <c r="AH314" s="10"/>
      <c r="AI314" s="10"/>
      <c r="AJ314" s="10"/>
    </row>
    <row r="315" spans="2:37" ht="14.25" customHeight="1" x14ac:dyDescent="0.2">
      <c r="B315" s="15" t="s">
        <v>12</v>
      </c>
      <c r="C315" s="15"/>
      <c r="D315" s="15"/>
      <c r="J315" s="16" t="s">
        <v>13</v>
      </c>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row>
    <row r="316" spans="2:37" ht="6" customHeight="1" x14ac:dyDescent="0.2"/>
    <row r="317" spans="2:37" x14ac:dyDescent="0.2">
      <c r="C317" s="8" t="s">
        <v>14</v>
      </c>
      <c r="D317" s="8"/>
      <c r="E317" s="8"/>
      <c r="F317" s="8"/>
      <c r="G317" s="8"/>
      <c r="H317" s="8"/>
      <c r="J317" s="17" t="s">
        <v>164</v>
      </c>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row>
    <row r="318" spans="2:37" ht="6.75" customHeight="1" x14ac:dyDescent="0.2">
      <c r="B318" s="10" t="s">
        <v>32</v>
      </c>
      <c r="C318" s="10"/>
      <c r="D318" s="10"/>
      <c r="E318" s="10"/>
      <c r="AD318" s="10" t="s">
        <v>17</v>
      </c>
      <c r="AE318" s="10"/>
      <c r="AF318" s="10"/>
      <c r="AG318" s="10"/>
      <c r="AH318" s="10"/>
      <c r="AI318" s="10"/>
      <c r="AJ318" s="10"/>
    </row>
    <row r="319" spans="2:37" ht="6" customHeight="1" x14ac:dyDescent="0.2">
      <c r="B319" s="10"/>
      <c r="C319" s="10"/>
      <c r="D319" s="10"/>
      <c r="E319" s="10"/>
      <c r="H319" s="11" t="s">
        <v>18</v>
      </c>
      <c r="I319" s="11"/>
      <c r="J319" s="11"/>
      <c r="K319" s="11"/>
      <c r="L319" s="11"/>
      <c r="M319" s="11"/>
      <c r="N319" s="11"/>
      <c r="O319" s="11"/>
      <c r="P319" s="11"/>
      <c r="Q319" s="11"/>
      <c r="R319" s="11"/>
      <c r="U319" s="11" t="s">
        <v>19</v>
      </c>
      <c r="V319" s="11"/>
      <c r="W319" s="11"/>
      <c r="X319" s="11"/>
      <c r="Y319" s="11"/>
      <c r="Z319" s="11"/>
      <c r="AD319" s="10"/>
      <c r="AE319" s="10"/>
      <c r="AF319" s="10"/>
      <c r="AG319" s="10"/>
      <c r="AH319" s="10"/>
      <c r="AI319" s="10"/>
      <c r="AJ319" s="10"/>
    </row>
    <row r="320" spans="2:37" ht="7.5" customHeight="1" x14ac:dyDescent="0.2">
      <c r="B320" s="10"/>
      <c r="C320" s="10"/>
      <c r="D320" s="10"/>
      <c r="E320" s="10"/>
      <c r="H320" s="11"/>
      <c r="I320" s="11"/>
      <c r="J320" s="11"/>
      <c r="K320" s="11"/>
      <c r="L320" s="11"/>
      <c r="M320" s="11"/>
      <c r="N320" s="11"/>
      <c r="O320" s="11"/>
      <c r="P320" s="11"/>
      <c r="Q320" s="11"/>
      <c r="R320" s="11"/>
      <c r="U320" s="11"/>
      <c r="V320" s="11"/>
      <c r="W320" s="11"/>
      <c r="X320" s="11"/>
      <c r="Y320" s="11"/>
      <c r="Z320" s="11"/>
      <c r="AD320" s="10"/>
      <c r="AE320" s="10"/>
      <c r="AF320" s="10"/>
      <c r="AG320" s="10"/>
      <c r="AH320" s="10"/>
      <c r="AI320" s="10"/>
      <c r="AJ320" s="10"/>
    </row>
    <row r="321" spans="2:37" ht="6.75" customHeight="1" x14ac:dyDescent="0.2">
      <c r="B321" s="10"/>
      <c r="C321" s="10"/>
      <c r="D321" s="10"/>
      <c r="E321" s="10"/>
      <c r="AD321" s="10"/>
      <c r="AE321" s="10"/>
      <c r="AF321" s="10"/>
      <c r="AG321" s="10"/>
      <c r="AH321" s="10"/>
      <c r="AI321" s="10"/>
      <c r="AJ321" s="10"/>
    </row>
    <row r="322" spans="2:37" x14ac:dyDescent="0.2">
      <c r="B322" s="19" t="s">
        <v>165</v>
      </c>
      <c r="C322" s="19"/>
      <c r="D322" s="19"/>
      <c r="F322" s="12" t="s">
        <v>166</v>
      </c>
      <c r="G322" s="12"/>
      <c r="H322" s="12"/>
      <c r="I322" s="12"/>
      <c r="J322" s="12"/>
      <c r="K322" s="12"/>
      <c r="L322" s="12"/>
      <c r="M322" s="12"/>
      <c r="N322" s="12"/>
      <c r="O322" s="12"/>
      <c r="P322" s="12"/>
      <c r="Q322" s="12"/>
      <c r="R322" s="12"/>
      <c r="S322" s="12"/>
      <c r="V322" s="4">
        <v>243</v>
      </c>
      <c r="X322" s="13" t="s">
        <v>83</v>
      </c>
      <c r="Y322" s="13"/>
      <c r="Z322" s="13"/>
      <c r="AA322" s="13"/>
      <c r="AF322" s="14" t="s">
        <v>167</v>
      </c>
      <c r="AG322" s="14"/>
      <c r="AH322" s="14"/>
      <c r="AI322" s="14"/>
      <c r="AJ322" s="14"/>
    </row>
    <row r="323" spans="2:37" ht="11.25" customHeight="1" x14ac:dyDescent="0.2">
      <c r="F323" s="12"/>
      <c r="G323" s="12"/>
      <c r="H323" s="12"/>
      <c r="I323" s="12"/>
      <c r="J323" s="12"/>
      <c r="K323" s="12"/>
      <c r="L323" s="12"/>
      <c r="M323" s="12"/>
      <c r="N323" s="12"/>
      <c r="O323" s="12"/>
      <c r="P323" s="12"/>
      <c r="Q323" s="12"/>
      <c r="R323" s="12"/>
      <c r="S323" s="12"/>
    </row>
    <row r="324" spans="2:37" ht="12" customHeight="1" x14ac:dyDescent="0.2">
      <c r="F324" s="12"/>
      <c r="G324" s="12"/>
      <c r="H324" s="12"/>
      <c r="I324" s="12"/>
      <c r="J324" s="12"/>
      <c r="K324" s="12"/>
      <c r="L324" s="12"/>
      <c r="M324" s="12"/>
      <c r="N324" s="12"/>
      <c r="O324" s="12"/>
      <c r="P324" s="12"/>
      <c r="Q324" s="12"/>
      <c r="R324" s="12"/>
      <c r="S324" s="12"/>
    </row>
    <row r="325" spans="2:37" ht="12" customHeight="1" x14ac:dyDescent="0.2">
      <c r="F325" s="12"/>
      <c r="G325" s="12"/>
      <c r="H325" s="12"/>
      <c r="I325" s="12"/>
      <c r="J325" s="12"/>
      <c r="K325" s="12"/>
      <c r="L325" s="12"/>
      <c r="M325" s="12"/>
      <c r="N325" s="12"/>
      <c r="O325" s="12"/>
      <c r="P325" s="12"/>
      <c r="Q325" s="12"/>
      <c r="R325" s="12"/>
      <c r="S325" s="12"/>
    </row>
    <row r="326" spans="2:37" x14ac:dyDescent="0.2">
      <c r="F326" s="6" t="s">
        <v>168</v>
      </c>
      <c r="G326" s="6"/>
      <c r="H326" s="6"/>
      <c r="I326" s="6"/>
      <c r="J326" s="6"/>
      <c r="L326" s="7" t="s">
        <v>169</v>
      </c>
      <c r="M326" s="7"/>
      <c r="N326" s="7"/>
      <c r="O326" s="7"/>
      <c r="P326" s="7"/>
      <c r="Q326" s="7"/>
      <c r="R326" s="7"/>
      <c r="S326" s="7"/>
      <c r="T326" s="7"/>
    </row>
    <row r="327" spans="2:37" ht="11.25" customHeight="1" x14ac:dyDescent="0.2"/>
    <row r="328" spans="2:37" x14ac:dyDescent="0.2">
      <c r="D328" s="8" t="s">
        <v>30</v>
      </c>
      <c r="E328" s="8"/>
      <c r="F328" s="8"/>
      <c r="G328" s="8"/>
      <c r="H328" s="8"/>
      <c r="I328" s="8"/>
      <c r="J328" s="8"/>
      <c r="K328" s="8"/>
      <c r="L328" s="8"/>
      <c r="M328" s="8"/>
      <c r="N328" s="8"/>
      <c r="AC328" s="9">
        <v>5427</v>
      </c>
      <c r="AD328" s="9"/>
      <c r="AE328" s="9"/>
      <c r="AF328" s="9"/>
      <c r="AG328" s="9"/>
      <c r="AH328" s="9"/>
      <c r="AI328" s="9"/>
      <c r="AJ328" s="9"/>
      <c r="AK328" s="9"/>
    </row>
    <row r="329" spans="2:37" ht="21" customHeight="1" x14ac:dyDescent="0.2"/>
    <row r="330" spans="2:37" ht="30" customHeight="1" x14ac:dyDescent="0.2"/>
    <row r="331" spans="2:37" ht="6" customHeight="1" x14ac:dyDescent="0.2"/>
    <row r="332" spans="2:37" x14ac:dyDescent="0.2">
      <c r="C332" s="8" t="s">
        <v>14</v>
      </c>
      <c r="D332" s="8"/>
      <c r="E332" s="8"/>
      <c r="F332" s="8"/>
      <c r="G332" s="8"/>
      <c r="H332" s="8"/>
      <c r="J332" s="17" t="s">
        <v>170</v>
      </c>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row>
    <row r="333" spans="2:37" ht="6.75" customHeight="1" x14ac:dyDescent="0.2">
      <c r="B333" s="10" t="s">
        <v>16</v>
      </c>
      <c r="C333" s="10"/>
      <c r="D333" s="10"/>
      <c r="E333" s="10"/>
      <c r="AD333" s="10" t="s">
        <v>17</v>
      </c>
      <c r="AE333" s="10"/>
      <c r="AF333" s="10"/>
      <c r="AG333" s="10"/>
      <c r="AH333" s="10"/>
      <c r="AI333" s="10"/>
      <c r="AJ333" s="10"/>
    </row>
    <row r="334" spans="2:37" ht="6" customHeight="1" x14ac:dyDescent="0.2">
      <c r="B334" s="10"/>
      <c r="C334" s="10"/>
      <c r="D334" s="10"/>
      <c r="E334" s="10"/>
      <c r="H334" s="11" t="s">
        <v>18</v>
      </c>
      <c r="I334" s="11"/>
      <c r="J334" s="11"/>
      <c r="K334" s="11"/>
      <c r="L334" s="11"/>
      <c r="M334" s="11"/>
      <c r="N334" s="11"/>
      <c r="O334" s="11"/>
      <c r="P334" s="11"/>
      <c r="Q334" s="11"/>
      <c r="R334" s="11"/>
      <c r="U334" s="11" t="s">
        <v>19</v>
      </c>
      <c r="V334" s="11"/>
      <c r="W334" s="11"/>
      <c r="X334" s="11"/>
      <c r="Y334" s="11"/>
      <c r="Z334" s="11"/>
      <c r="AD334" s="10"/>
      <c r="AE334" s="10"/>
      <c r="AF334" s="10"/>
      <c r="AG334" s="10"/>
      <c r="AH334" s="10"/>
      <c r="AI334" s="10"/>
      <c r="AJ334" s="10"/>
    </row>
    <row r="335" spans="2:37" ht="7.5" customHeight="1" x14ac:dyDescent="0.2">
      <c r="B335" s="10"/>
      <c r="C335" s="10"/>
      <c r="D335" s="10"/>
      <c r="E335" s="10"/>
      <c r="H335" s="11"/>
      <c r="I335" s="11"/>
      <c r="J335" s="11"/>
      <c r="K335" s="11"/>
      <c r="L335" s="11"/>
      <c r="M335" s="11"/>
      <c r="N335" s="11"/>
      <c r="O335" s="11"/>
      <c r="P335" s="11"/>
      <c r="Q335" s="11"/>
      <c r="R335" s="11"/>
      <c r="U335" s="11"/>
      <c r="V335" s="11"/>
      <c r="W335" s="11"/>
      <c r="X335" s="11"/>
      <c r="Y335" s="11"/>
      <c r="Z335" s="11"/>
      <c r="AD335" s="10"/>
      <c r="AE335" s="10"/>
      <c r="AF335" s="10"/>
      <c r="AG335" s="10"/>
      <c r="AH335" s="10"/>
      <c r="AI335" s="10"/>
      <c r="AJ335" s="10"/>
    </row>
    <row r="336" spans="2:37" ht="6.75" customHeight="1" x14ac:dyDescent="0.2">
      <c r="B336" s="10"/>
      <c r="C336" s="10"/>
      <c r="D336" s="10"/>
      <c r="E336" s="10"/>
      <c r="AD336" s="10"/>
      <c r="AE336" s="10"/>
      <c r="AF336" s="10"/>
      <c r="AG336" s="10"/>
      <c r="AH336" s="10"/>
      <c r="AI336" s="10"/>
      <c r="AJ336" s="10"/>
    </row>
    <row r="337" spans="6:36" x14ac:dyDescent="0.2">
      <c r="F337" s="12" t="s">
        <v>171</v>
      </c>
      <c r="G337" s="12"/>
      <c r="H337" s="12"/>
      <c r="I337" s="12"/>
      <c r="J337" s="12"/>
      <c r="K337" s="12"/>
      <c r="L337" s="12"/>
      <c r="M337" s="12"/>
      <c r="N337" s="12"/>
      <c r="O337" s="12"/>
      <c r="P337" s="12"/>
      <c r="Q337" s="12"/>
      <c r="R337" s="12"/>
      <c r="S337" s="12"/>
      <c r="V337" s="4">
        <v>51</v>
      </c>
      <c r="X337" s="13" t="s">
        <v>172</v>
      </c>
      <c r="Y337" s="13"/>
      <c r="Z337" s="13"/>
      <c r="AA337" s="13"/>
      <c r="AF337" s="14" t="s">
        <v>173</v>
      </c>
      <c r="AG337" s="14"/>
      <c r="AH337" s="14"/>
      <c r="AI337" s="14"/>
      <c r="AJ337" s="14"/>
    </row>
    <row r="338" spans="6:36" ht="11.25" customHeight="1" x14ac:dyDescent="0.2">
      <c r="F338" s="12"/>
      <c r="G338" s="12"/>
      <c r="H338" s="12"/>
      <c r="I338" s="12"/>
      <c r="J338" s="12"/>
      <c r="K338" s="12"/>
      <c r="L338" s="12"/>
      <c r="M338" s="12"/>
      <c r="N338" s="12"/>
      <c r="O338" s="12"/>
      <c r="P338" s="12"/>
      <c r="Q338" s="12"/>
      <c r="R338" s="12"/>
      <c r="S338" s="12"/>
    </row>
    <row r="339" spans="6:36" x14ac:dyDescent="0.2">
      <c r="F339" s="6" t="s">
        <v>174</v>
      </c>
      <c r="G339" s="6"/>
      <c r="H339" s="6"/>
      <c r="I339" s="6"/>
      <c r="J339" s="6"/>
      <c r="L339" s="7" t="s">
        <v>175</v>
      </c>
      <c r="M339" s="7"/>
      <c r="N339" s="7"/>
      <c r="O339" s="7"/>
      <c r="P339" s="7"/>
      <c r="Q339" s="7"/>
      <c r="R339" s="7"/>
      <c r="S339" s="7"/>
      <c r="T339" s="7"/>
    </row>
    <row r="340" spans="6:36" x14ac:dyDescent="0.2">
      <c r="F340" s="12" t="s">
        <v>171</v>
      </c>
      <c r="G340" s="12"/>
      <c r="H340" s="12"/>
      <c r="I340" s="12"/>
      <c r="J340" s="12"/>
      <c r="K340" s="12"/>
      <c r="L340" s="12"/>
      <c r="M340" s="12"/>
      <c r="N340" s="12"/>
      <c r="O340" s="12"/>
      <c r="P340" s="12"/>
      <c r="Q340" s="12"/>
      <c r="R340" s="12"/>
      <c r="S340" s="12"/>
      <c r="V340" s="4">
        <v>51</v>
      </c>
      <c r="X340" s="13" t="s">
        <v>172</v>
      </c>
      <c r="Y340" s="13"/>
      <c r="Z340" s="13"/>
      <c r="AA340" s="13"/>
      <c r="AF340" s="14" t="s">
        <v>176</v>
      </c>
      <c r="AG340" s="14"/>
      <c r="AH340" s="14"/>
      <c r="AI340" s="14"/>
      <c r="AJ340" s="14"/>
    </row>
    <row r="341" spans="6:36" ht="11.25" customHeight="1" x14ac:dyDescent="0.2">
      <c r="F341" s="12"/>
      <c r="G341" s="12"/>
      <c r="H341" s="12"/>
      <c r="I341" s="12"/>
      <c r="J341" s="12"/>
      <c r="K341" s="12"/>
      <c r="L341" s="12"/>
      <c r="M341" s="12"/>
      <c r="N341" s="12"/>
      <c r="O341" s="12"/>
      <c r="P341" s="12"/>
      <c r="Q341" s="12"/>
      <c r="R341" s="12"/>
      <c r="S341" s="12"/>
    </row>
    <row r="342" spans="6:36" x14ac:dyDescent="0.2">
      <c r="F342" s="6" t="s">
        <v>174</v>
      </c>
      <c r="G342" s="6"/>
      <c r="H342" s="6"/>
      <c r="I342" s="6"/>
      <c r="J342" s="6"/>
      <c r="L342" s="7" t="s">
        <v>175</v>
      </c>
      <c r="M342" s="7"/>
      <c r="N342" s="7"/>
      <c r="O342" s="7"/>
      <c r="P342" s="7"/>
      <c r="Q342" s="7"/>
      <c r="R342" s="7"/>
      <c r="S342" s="7"/>
      <c r="T342" s="7"/>
    </row>
    <row r="343" spans="6:36" x14ac:dyDescent="0.2">
      <c r="V343" s="4">
        <v>51</v>
      </c>
      <c r="X343" s="13" t="s">
        <v>172</v>
      </c>
      <c r="Y343" s="13"/>
      <c r="Z343" s="13"/>
      <c r="AA343" s="13"/>
    </row>
    <row r="344" spans="6:36" ht="11.25" customHeight="1" x14ac:dyDescent="0.2"/>
    <row r="345" spans="6:36" x14ac:dyDescent="0.2">
      <c r="F345" s="12" t="s">
        <v>171</v>
      </c>
      <c r="G345" s="12"/>
      <c r="H345" s="12"/>
      <c r="I345" s="12"/>
      <c r="J345" s="12"/>
      <c r="K345" s="12"/>
      <c r="L345" s="12"/>
      <c r="M345" s="12"/>
      <c r="N345" s="12"/>
      <c r="O345" s="12"/>
      <c r="P345" s="12"/>
      <c r="Q345" s="12"/>
      <c r="R345" s="12"/>
      <c r="S345" s="12"/>
      <c r="V345" s="4">
        <v>51</v>
      </c>
      <c r="X345" s="13" t="s">
        <v>172</v>
      </c>
      <c r="Y345" s="13"/>
      <c r="Z345" s="13"/>
      <c r="AA345" s="13"/>
      <c r="AF345" s="14" t="s">
        <v>177</v>
      </c>
      <c r="AG345" s="14"/>
      <c r="AH345" s="14"/>
      <c r="AI345" s="14"/>
      <c r="AJ345" s="14"/>
    </row>
    <row r="346" spans="6:36" ht="11.25" customHeight="1" x14ac:dyDescent="0.2">
      <c r="F346" s="12"/>
      <c r="G346" s="12"/>
      <c r="H346" s="12"/>
      <c r="I346" s="12"/>
      <c r="J346" s="12"/>
      <c r="K346" s="12"/>
      <c r="L346" s="12"/>
      <c r="M346" s="12"/>
      <c r="N346" s="12"/>
      <c r="O346" s="12"/>
      <c r="P346" s="12"/>
      <c r="Q346" s="12"/>
      <c r="R346" s="12"/>
      <c r="S346" s="12"/>
    </row>
    <row r="347" spans="6:36" x14ac:dyDescent="0.2">
      <c r="F347" s="6" t="s">
        <v>174</v>
      </c>
      <c r="G347" s="6"/>
      <c r="H347" s="6"/>
      <c r="I347" s="6"/>
      <c r="J347" s="6"/>
      <c r="L347" s="7" t="s">
        <v>175</v>
      </c>
      <c r="M347" s="7"/>
      <c r="N347" s="7"/>
      <c r="O347" s="7"/>
      <c r="P347" s="7"/>
      <c r="Q347" s="7"/>
      <c r="R347" s="7"/>
      <c r="S347" s="7"/>
      <c r="T347" s="7"/>
    </row>
    <row r="348" spans="6:36" x14ac:dyDescent="0.2">
      <c r="F348" s="12" t="s">
        <v>171</v>
      </c>
      <c r="G348" s="12"/>
      <c r="H348" s="12"/>
      <c r="I348" s="12"/>
      <c r="J348" s="12"/>
      <c r="K348" s="12"/>
      <c r="L348" s="12"/>
      <c r="M348" s="12"/>
      <c r="N348" s="12"/>
      <c r="O348" s="12"/>
      <c r="P348" s="12"/>
      <c r="Q348" s="12"/>
      <c r="R348" s="12"/>
      <c r="S348" s="12"/>
      <c r="V348" s="4">
        <v>51</v>
      </c>
      <c r="X348" s="13" t="s">
        <v>172</v>
      </c>
      <c r="Y348" s="13"/>
      <c r="Z348" s="13"/>
      <c r="AA348" s="13"/>
      <c r="AF348" s="14" t="s">
        <v>178</v>
      </c>
      <c r="AG348" s="14"/>
      <c r="AH348" s="14"/>
      <c r="AI348" s="14"/>
      <c r="AJ348" s="14"/>
    </row>
    <row r="349" spans="6:36" ht="11.25" customHeight="1" x14ac:dyDescent="0.2">
      <c r="F349" s="12"/>
      <c r="G349" s="12"/>
      <c r="H349" s="12"/>
      <c r="I349" s="12"/>
      <c r="J349" s="12"/>
      <c r="K349" s="12"/>
      <c r="L349" s="12"/>
      <c r="M349" s="12"/>
      <c r="N349" s="12"/>
      <c r="O349" s="12"/>
      <c r="P349" s="12"/>
      <c r="Q349" s="12"/>
      <c r="R349" s="12"/>
      <c r="S349" s="12"/>
    </row>
    <row r="350" spans="6:36" x14ac:dyDescent="0.2">
      <c r="F350" s="6" t="s">
        <v>174</v>
      </c>
      <c r="G350" s="6"/>
      <c r="H350" s="6"/>
      <c r="I350" s="6"/>
      <c r="J350" s="6"/>
      <c r="L350" s="7" t="s">
        <v>175</v>
      </c>
      <c r="M350" s="7"/>
      <c r="N350" s="7"/>
      <c r="O350" s="7"/>
      <c r="P350" s="7"/>
      <c r="Q350" s="7"/>
      <c r="R350" s="7"/>
      <c r="S350" s="7"/>
      <c r="T350" s="7"/>
    </row>
    <row r="351" spans="6:36" x14ac:dyDescent="0.2">
      <c r="F351" s="12" t="s">
        <v>171</v>
      </c>
      <c r="G351" s="12"/>
      <c r="H351" s="12"/>
      <c r="I351" s="12"/>
      <c r="J351" s="12"/>
      <c r="K351" s="12"/>
      <c r="L351" s="12"/>
      <c r="M351" s="12"/>
      <c r="N351" s="12"/>
      <c r="O351" s="12"/>
      <c r="P351" s="12"/>
      <c r="Q351" s="12"/>
      <c r="R351" s="12"/>
      <c r="S351" s="12"/>
      <c r="V351" s="4">
        <v>51</v>
      </c>
      <c r="X351" s="13" t="s">
        <v>172</v>
      </c>
      <c r="Y351" s="13"/>
      <c r="Z351" s="13"/>
      <c r="AA351" s="13"/>
      <c r="AF351" s="14" t="s">
        <v>179</v>
      </c>
      <c r="AG351" s="14"/>
      <c r="AH351" s="14"/>
      <c r="AI351" s="14"/>
      <c r="AJ351" s="14"/>
    </row>
    <row r="352" spans="6:36" ht="11.25" customHeight="1" x14ac:dyDescent="0.2">
      <c r="F352" s="12"/>
      <c r="G352" s="12"/>
      <c r="H352" s="12"/>
      <c r="I352" s="12"/>
      <c r="J352" s="12"/>
      <c r="K352" s="12"/>
      <c r="L352" s="12"/>
      <c r="M352" s="12"/>
      <c r="N352" s="12"/>
      <c r="O352" s="12"/>
      <c r="P352" s="12"/>
      <c r="Q352" s="12"/>
      <c r="R352" s="12"/>
      <c r="S352" s="12"/>
    </row>
    <row r="353" spans="2:37" x14ac:dyDescent="0.2">
      <c r="F353" s="6" t="s">
        <v>174</v>
      </c>
      <c r="G353" s="6"/>
      <c r="H353" s="6"/>
      <c r="I353" s="6"/>
      <c r="J353" s="6"/>
      <c r="L353" s="7" t="s">
        <v>175</v>
      </c>
      <c r="M353" s="7"/>
      <c r="N353" s="7"/>
      <c r="O353" s="7"/>
      <c r="P353" s="7"/>
      <c r="Q353" s="7"/>
      <c r="R353" s="7"/>
      <c r="S353" s="7"/>
      <c r="T353" s="7"/>
    </row>
    <row r="354" spans="2:37" x14ac:dyDescent="0.2">
      <c r="F354" s="12" t="s">
        <v>171</v>
      </c>
      <c r="G354" s="12"/>
      <c r="H354" s="12"/>
      <c r="I354" s="12"/>
      <c r="J354" s="12"/>
      <c r="K354" s="12"/>
      <c r="L354" s="12"/>
      <c r="M354" s="12"/>
      <c r="N354" s="12"/>
      <c r="O354" s="12"/>
      <c r="P354" s="12"/>
      <c r="Q354" s="12"/>
      <c r="R354" s="12"/>
      <c r="S354" s="12"/>
      <c r="V354" s="4">
        <v>51</v>
      </c>
      <c r="X354" s="13" t="s">
        <v>172</v>
      </c>
      <c r="Y354" s="13"/>
      <c r="Z354" s="13"/>
      <c r="AA354" s="13"/>
      <c r="AF354" s="14" t="s">
        <v>180</v>
      </c>
      <c r="AG354" s="14"/>
      <c r="AH354" s="14"/>
      <c r="AI354" s="14"/>
      <c r="AJ354" s="14"/>
    </row>
    <row r="355" spans="2:37" ht="11.25" customHeight="1" x14ac:dyDescent="0.2">
      <c r="F355" s="12"/>
      <c r="G355" s="12"/>
      <c r="H355" s="12"/>
      <c r="I355" s="12"/>
      <c r="J355" s="12"/>
      <c r="K355" s="12"/>
      <c r="L355" s="12"/>
      <c r="M355" s="12"/>
      <c r="N355" s="12"/>
      <c r="O355" s="12"/>
      <c r="P355" s="12"/>
      <c r="Q355" s="12"/>
      <c r="R355" s="12"/>
      <c r="S355" s="12"/>
    </row>
    <row r="356" spans="2:37" x14ac:dyDescent="0.2">
      <c r="F356" s="6" t="s">
        <v>174</v>
      </c>
      <c r="G356" s="6"/>
      <c r="H356" s="6"/>
      <c r="I356" s="6"/>
      <c r="J356" s="6"/>
      <c r="L356" s="7" t="s">
        <v>175</v>
      </c>
      <c r="M356" s="7"/>
      <c r="N356" s="7"/>
      <c r="O356" s="7"/>
      <c r="P356" s="7"/>
      <c r="Q356" s="7"/>
      <c r="R356" s="7"/>
      <c r="S356" s="7"/>
      <c r="T356" s="7"/>
    </row>
    <row r="357" spans="2:37" ht="14.25" customHeight="1" x14ac:dyDescent="0.2">
      <c r="B357" s="15" t="s">
        <v>12</v>
      </c>
      <c r="C357" s="15"/>
      <c r="D357" s="15"/>
      <c r="J357" s="16" t="s">
        <v>13</v>
      </c>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row>
    <row r="358" spans="2:37" ht="6" customHeight="1" x14ac:dyDescent="0.2"/>
    <row r="359" spans="2:37" x14ac:dyDescent="0.2">
      <c r="C359" s="8" t="s">
        <v>14</v>
      </c>
      <c r="D359" s="8"/>
      <c r="E359" s="8"/>
      <c r="F359" s="8"/>
      <c r="G359" s="8"/>
      <c r="H359" s="8"/>
      <c r="J359" s="17" t="s">
        <v>170</v>
      </c>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row>
    <row r="360" spans="2:37" ht="6.75" customHeight="1" x14ac:dyDescent="0.2">
      <c r="B360" s="10" t="s">
        <v>16</v>
      </c>
      <c r="C360" s="10"/>
      <c r="D360" s="10"/>
      <c r="E360" s="10"/>
      <c r="AD360" s="10" t="s">
        <v>17</v>
      </c>
      <c r="AE360" s="10"/>
      <c r="AF360" s="10"/>
      <c r="AG360" s="10"/>
      <c r="AH360" s="10"/>
      <c r="AI360" s="10"/>
      <c r="AJ360" s="10"/>
    </row>
    <row r="361" spans="2:37" ht="6" customHeight="1" x14ac:dyDescent="0.2">
      <c r="B361" s="10"/>
      <c r="C361" s="10"/>
      <c r="D361" s="10"/>
      <c r="E361" s="10"/>
      <c r="H361" s="11" t="s">
        <v>18</v>
      </c>
      <c r="I361" s="11"/>
      <c r="J361" s="11"/>
      <c r="K361" s="11"/>
      <c r="L361" s="11"/>
      <c r="M361" s="11"/>
      <c r="N361" s="11"/>
      <c r="O361" s="11"/>
      <c r="P361" s="11"/>
      <c r="Q361" s="11"/>
      <c r="R361" s="11"/>
      <c r="U361" s="11" t="s">
        <v>19</v>
      </c>
      <c r="V361" s="11"/>
      <c r="W361" s="11"/>
      <c r="X361" s="11"/>
      <c r="Y361" s="11"/>
      <c r="Z361" s="11"/>
      <c r="AD361" s="10"/>
      <c r="AE361" s="10"/>
      <c r="AF361" s="10"/>
      <c r="AG361" s="10"/>
      <c r="AH361" s="10"/>
      <c r="AI361" s="10"/>
      <c r="AJ361" s="10"/>
    </row>
    <row r="362" spans="2:37" ht="7.5" customHeight="1" x14ac:dyDescent="0.2">
      <c r="B362" s="10"/>
      <c r="C362" s="10"/>
      <c r="D362" s="10"/>
      <c r="E362" s="10"/>
      <c r="H362" s="11"/>
      <c r="I362" s="11"/>
      <c r="J362" s="11"/>
      <c r="K362" s="11"/>
      <c r="L362" s="11"/>
      <c r="M362" s="11"/>
      <c r="N362" s="11"/>
      <c r="O362" s="11"/>
      <c r="P362" s="11"/>
      <c r="Q362" s="11"/>
      <c r="R362" s="11"/>
      <c r="U362" s="11"/>
      <c r="V362" s="11"/>
      <c r="W362" s="11"/>
      <c r="X362" s="11"/>
      <c r="Y362" s="11"/>
      <c r="Z362" s="11"/>
      <c r="AD362" s="10"/>
      <c r="AE362" s="10"/>
      <c r="AF362" s="10"/>
      <c r="AG362" s="10"/>
      <c r="AH362" s="10"/>
      <c r="AI362" s="10"/>
      <c r="AJ362" s="10"/>
    </row>
    <row r="363" spans="2:37" ht="6.75" customHeight="1" x14ac:dyDescent="0.2">
      <c r="B363" s="10"/>
      <c r="C363" s="10"/>
      <c r="D363" s="10"/>
      <c r="E363" s="10"/>
      <c r="AD363" s="10"/>
      <c r="AE363" s="10"/>
      <c r="AF363" s="10"/>
      <c r="AG363" s="10"/>
      <c r="AH363" s="10"/>
      <c r="AI363" s="10"/>
      <c r="AJ363" s="10"/>
    </row>
    <row r="364" spans="2:37" x14ac:dyDescent="0.2">
      <c r="F364" s="12" t="s">
        <v>171</v>
      </c>
      <c r="G364" s="12"/>
      <c r="H364" s="12"/>
      <c r="I364" s="12"/>
      <c r="J364" s="12"/>
      <c r="K364" s="12"/>
      <c r="L364" s="12"/>
      <c r="M364" s="12"/>
      <c r="N364" s="12"/>
      <c r="O364" s="12"/>
      <c r="P364" s="12"/>
      <c r="Q364" s="12"/>
      <c r="R364" s="12"/>
      <c r="S364" s="12"/>
      <c r="V364" s="4">
        <v>51</v>
      </c>
      <c r="X364" s="13" t="s">
        <v>172</v>
      </c>
      <c r="Y364" s="13"/>
      <c r="Z364" s="13"/>
      <c r="AA364" s="13"/>
      <c r="AF364" s="14" t="s">
        <v>181</v>
      </c>
      <c r="AG364" s="14"/>
      <c r="AH364" s="14"/>
      <c r="AI364" s="14"/>
      <c r="AJ364" s="14"/>
    </row>
    <row r="365" spans="2:37" ht="11.25" customHeight="1" x14ac:dyDescent="0.2">
      <c r="F365" s="12"/>
      <c r="G365" s="12"/>
      <c r="H365" s="12"/>
      <c r="I365" s="12"/>
      <c r="J365" s="12"/>
      <c r="K365" s="12"/>
      <c r="L365" s="12"/>
      <c r="M365" s="12"/>
      <c r="N365" s="12"/>
      <c r="O365" s="12"/>
      <c r="P365" s="12"/>
      <c r="Q365" s="12"/>
      <c r="R365" s="12"/>
      <c r="S365" s="12"/>
    </row>
    <row r="366" spans="2:37" x14ac:dyDescent="0.2">
      <c r="F366" s="6" t="s">
        <v>174</v>
      </c>
      <c r="G366" s="6"/>
      <c r="H366" s="6"/>
      <c r="I366" s="6"/>
      <c r="J366" s="6"/>
      <c r="L366" s="7" t="s">
        <v>175</v>
      </c>
      <c r="M366" s="7"/>
      <c r="N366" s="7"/>
      <c r="O366" s="7"/>
      <c r="P366" s="7"/>
      <c r="Q366" s="7"/>
      <c r="R366" s="7"/>
      <c r="S366" s="7"/>
      <c r="T366" s="7"/>
    </row>
    <row r="367" spans="2:37" x14ac:dyDescent="0.2">
      <c r="F367" s="12" t="s">
        <v>171</v>
      </c>
      <c r="G367" s="12"/>
      <c r="H367" s="12"/>
      <c r="I367" s="12"/>
      <c r="J367" s="12"/>
      <c r="K367" s="12"/>
      <c r="L367" s="12"/>
      <c r="M367" s="12"/>
      <c r="N367" s="12"/>
      <c r="O367" s="12"/>
      <c r="P367" s="12"/>
      <c r="Q367" s="12"/>
      <c r="R367" s="12"/>
      <c r="S367" s="12"/>
      <c r="V367" s="4">
        <v>51</v>
      </c>
      <c r="X367" s="13" t="s">
        <v>172</v>
      </c>
      <c r="Y367" s="13"/>
      <c r="Z367" s="13"/>
      <c r="AA367" s="13"/>
      <c r="AF367" s="14" t="s">
        <v>182</v>
      </c>
      <c r="AG367" s="14"/>
      <c r="AH367" s="14"/>
      <c r="AI367" s="14"/>
      <c r="AJ367" s="14"/>
    </row>
    <row r="368" spans="2:37" ht="11.25" customHeight="1" x14ac:dyDescent="0.2">
      <c r="F368" s="12"/>
      <c r="G368" s="12"/>
      <c r="H368" s="12"/>
      <c r="I368" s="12"/>
      <c r="J368" s="12"/>
      <c r="K368" s="12"/>
      <c r="L368" s="12"/>
      <c r="M368" s="12"/>
      <c r="N368" s="12"/>
      <c r="O368" s="12"/>
      <c r="P368" s="12"/>
      <c r="Q368" s="12"/>
      <c r="R368" s="12"/>
      <c r="S368" s="12"/>
    </row>
    <row r="369" spans="6:36" x14ac:dyDescent="0.2">
      <c r="F369" s="6" t="s">
        <v>174</v>
      </c>
      <c r="G369" s="6"/>
      <c r="H369" s="6"/>
      <c r="I369" s="6"/>
      <c r="J369" s="6"/>
      <c r="L369" s="7" t="s">
        <v>175</v>
      </c>
      <c r="M369" s="7"/>
      <c r="N369" s="7"/>
      <c r="O369" s="7"/>
      <c r="P369" s="7"/>
      <c r="Q369" s="7"/>
      <c r="R369" s="7"/>
      <c r="S369" s="7"/>
      <c r="T369" s="7"/>
    </row>
    <row r="370" spans="6:36" x14ac:dyDescent="0.2">
      <c r="F370" s="12" t="s">
        <v>171</v>
      </c>
      <c r="G370" s="12"/>
      <c r="H370" s="12"/>
      <c r="I370" s="12"/>
      <c r="J370" s="12"/>
      <c r="K370" s="12"/>
      <c r="L370" s="12"/>
      <c r="M370" s="12"/>
      <c r="N370" s="12"/>
      <c r="O370" s="12"/>
      <c r="P370" s="12"/>
      <c r="Q370" s="12"/>
      <c r="R370" s="12"/>
      <c r="S370" s="12"/>
      <c r="V370" s="4">
        <v>51</v>
      </c>
      <c r="X370" s="13" t="s">
        <v>172</v>
      </c>
      <c r="Y370" s="13"/>
      <c r="Z370" s="13"/>
      <c r="AA370" s="13"/>
      <c r="AF370" s="14" t="s">
        <v>183</v>
      </c>
      <c r="AG370" s="14"/>
      <c r="AH370" s="14"/>
      <c r="AI370" s="14"/>
      <c r="AJ370" s="14"/>
    </row>
    <row r="371" spans="6:36" ht="11.25" customHeight="1" x14ac:dyDescent="0.2">
      <c r="F371" s="12"/>
      <c r="G371" s="12"/>
      <c r="H371" s="12"/>
      <c r="I371" s="12"/>
      <c r="J371" s="12"/>
      <c r="K371" s="12"/>
      <c r="L371" s="12"/>
      <c r="M371" s="12"/>
      <c r="N371" s="12"/>
      <c r="O371" s="12"/>
      <c r="P371" s="12"/>
      <c r="Q371" s="12"/>
      <c r="R371" s="12"/>
      <c r="S371" s="12"/>
    </row>
    <row r="372" spans="6:36" x14ac:dyDescent="0.2">
      <c r="F372" s="6" t="s">
        <v>174</v>
      </c>
      <c r="G372" s="6"/>
      <c r="H372" s="6"/>
      <c r="I372" s="6"/>
      <c r="J372" s="6"/>
      <c r="L372" s="7" t="s">
        <v>175</v>
      </c>
      <c r="M372" s="7"/>
      <c r="N372" s="7"/>
      <c r="O372" s="7"/>
      <c r="P372" s="7"/>
      <c r="Q372" s="7"/>
      <c r="R372" s="7"/>
      <c r="S372" s="7"/>
      <c r="T372" s="7"/>
    </row>
    <row r="373" spans="6:36" x14ac:dyDescent="0.2">
      <c r="F373" s="12" t="s">
        <v>171</v>
      </c>
      <c r="G373" s="12"/>
      <c r="H373" s="12"/>
      <c r="I373" s="12"/>
      <c r="J373" s="12"/>
      <c r="K373" s="12"/>
      <c r="L373" s="12"/>
      <c r="M373" s="12"/>
      <c r="N373" s="12"/>
      <c r="O373" s="12"/>
      <c r="P373" s="12"/>
      <c r="Q373" s="12"/>
      <c r="R373" s="12"/>
      <c r="S373" s="12"/>
      <c r="V373" s="4">
        <v>51</v>
      </c>
      <c r="X373" s="13" t="s">
        <v>172</v>
      </c>
      <c r="Y373" s="13"/>
      <c r="Z373" s="13"/>
      <c r="AA373" s="13"/>
      <c r="AF373" s="14" t="s">
        <v>184</v>
      </c>
      <c r="AG373" s="14"/>
      <c r="AH373" s="14"/>
      <c r="AI373" s="14"/>
      <c r="AJ373" s="14"/>
    </row>
    <row r="374" spans="6:36" ht="11.25" customHeight="1" x14ac:dyDescent="0.2">
      <c r="F374" s="12"/>
      <c r="G374" s="12"/>
      <c r="H374" s="12"/>
      <c r="I374" s="12"/>
      <c r="J374" s="12"/>
      <c r="K374" s="12"/>
      <c r="L374" s="12"/>
      <c r="M374" s="12"/>
      <c r="N374" s="12"/>
      <c r="O374" s="12"/>
      <c r="P374" s="12"/>
      <c r="Q374" s="12"/>
      <c r="R374" s="12"/>
      <c r="S374" s="12"/>
    </row>
    <row r="375" spans="6:36" x14ac:dyDescent="0.2">
      <c r="F375" s="6" t="s">
        <v>174</v>
      </c>
      <c r="G375" s="6"/>
      <c r="H375" s="6"/>
      <c r="I375" s="6"/>
      <c r="J375" s="6"/>
      <c r="L375" s="7" t="s">
        <v>175</v>
      </c>
      <c r="M375" s="7"/>
      <c r="N375" s="7"/>
      <c r="O375" s="7"/>
      <c r="P375" s="7"/>
      <c r="Q375" s="7"/>
      <c r="R375" s="7"/>
      <c r="S375" s="7"/>
      <c r="T375" s="7"/>
    </row>
    <row r="376" spans="6:36" x14ac:dyDescent="0.2">
      <c r="F376" s="12" t="s">
        <v>171</v>
      </c>
      <c r="G376" s="12"/>
      <c r="H376" s="12"/>
      <c r="I376" s="12"/>
      <c r="J376" s="12"/>
      <c r="K376" s="12"/>
      <c r="L376" s="12"/>
      <c r="M376" s="12"/>
      <c r="N376" s="12"/>
      <c r="O376" s="12"/>
      <c r="P376" s="12"/>
      <c r="Q376" s="12"/>
      <c r="R376" s="12"/>
      <c r="S376" s="12"/>
      <c r="V376" s="4">
        <v>51</v>
      </c>
      <c r="X376" s="13" t="s">
        <v>172</v>
      </c>
      <c r="Y376" s="13"/>
      <c r="Z376" s="13"/>
      <c r="AA376" s="13"/>
      <c r="AF376" s="14" t="s">
        <v>185</v>
      </c>
      <c r="AG376" s="14"/>
      <c r="AH376" s="14"/>
      <c r="AI376" s="14"/>
      <c r="AJ376" s="14"/>
    </row>
    <row r="377" spans="6:36" ht="11.25" customHeight="1" x14ac:dyDescent="0.2">
      <c r="F377" s="12"/>
      <c r="G377" s="12"/>
      <c r="H377" s="12"/>
      <c r="I377" s="12"/>
      <c r="J377" s="12"/>
      <c r="K377" s="12"/>
      <c r="L377" s="12"/>
      <c r="M377" s="12"/>
      <c r="N377" s="12"/>
      <c r="O377" s="12"/>
      <c r="P377" s="12"/>
      <c r="Q377" s="12"/>
      <c r="R377" s="12"/>
      <c r="S377" s="12"/>
    </row>
    <row r="378" spans="6:36" x14ac:dyDescent="0.2">
      <c r="F378" s="6" t="s">
        <v>174</v>
      </c>
      <c r="G378" s="6"/>
      <c r="H378" s="6"/>
      <c r="I378" s="6"/>
      <c r="J378" s="6"/>
      <c r="L378" s="7" t="s">
        <v>175</v>
      </c>
      <c r="M378" s="7"/>
      <c r="N378" s="7"/>
      <c r="O378" s="7"/>
      <c r="P378" s="7"/>
      <c r="Q378" s="7"/>
      <c r="R378" s="7"/>
      <c r="S378" s="7"/>
      <c r="T378" s="7"/>
    </row>
    <row r="379" spans="6:36" x14ac:dyDescent="0.2">
      <c r="F379" s="12" t="s">
        <v>171</v>
      </c>
      <c r="G379" s="12"/>
      <c r="H379" s="12"/>
      <c r="I379" s="12"/>
      <c r="J379" s="12"/>
      <c r="K379" s="12"/>
      <c r="L379" s="12"/>
      <c r="M379" s="12"/>
      <c r="N379" s="12"/>
      <c r="O379" s="12"/>
      <c r="P379" s="12"/>
      <c r="Q379" s="12"/>
      <c r="R379" s="12"/>
      <c r="S379" s="12"/>
      <c r="V379" s="4">
        <v>51</v>
      </c>
      <c r="X379" s="13" t="s">
        <v>172</v>
      </c>
      <c r="Y379" s="13"/>
      <c r="Z379" s="13"/>
      <c r="AA379" s="13"/>
      <c r="AF379" s="14" t="s">
        <v>186</v>
      </c>
      <c r="AG379" s="14"/>
      <c r="AH379" s="14"/>
      <c r="AI379" s="14"/>
      <c r="AJ379" s="14"/>
    </row>
    <row r="380" spans="6:36" ht="11.25" customHeight="1" x14ac:dyDescent="0.2">
      <c r="F380" s="12"/>
      <c r="G380" s="12"/>
      <c r="H380" s="12"/>
      <c r="I380" s="12"/>
      <c r="J380" s="12"/>
      <c r="K380" s="12"/>
      <c r="L380" s="12"/>
      <c r="M380" s="12"/>
      <c r="N380" s="12"/>
      <c r="O380" s="12"/>
      <c r="P380" s="12"/>
      <c r="Q380" s="12"/>
      <c r="R380" s="12"/>
      <c r="S380" s="12"/>
    </row>
    <row r="381" spans="6:36" x14ac:dyDescent="0.2">
      <c r="F381" s="6" t="s">
        <v>174</v>
      </c>
      <c r="G381" s="6"/>
      <c r="H381" s="6"/>
      <c r="I381" s="6"/>
      <c r="J381" s="6"/>
      <c r="L381" s="7" t="s">
        <v>175</v>
      </c>
      <c r="M381" s="7"/>
      <c r="N381" s="7"/>
      <c r="O381" s="7"/>
      <c r="P381" s="7"/>
      <c r="Q381" s="7"/>
      <c r="R381" s="7"/>
      <c r="S381" s="7"/>
      <c r="T381" s="7"/>
    </row>
    <row r="382" spans="6:36" x14ac:dyDescent="0.2">
      <c r="F382" s="12" t="s">
        <v>187</v>
      </c>
      <c r="G382" s="12"/>
      <c r="H382" s="12"/>
      <c r="I382" s="12"/>
      <c r="J382" s="12"/>
      <c r="K382" s="12"/>
      <c r="L382" s="12"/>
      <c r="M382" s="12"/>
      <c r="N382" s="12"/>
      <c r="O382" s="12"/>
      <c r="P382" s="12"/>
      <c r="Q382" s="12"/>
      <c r="R382" s="12"/>
      <c r="S382" s="12"/>
      <c r="V382" s="4">
        <v>61</v>
      </c>
      <c r="X382" s="13" t="s">
        <v>188</v>
      </c>
      <c r="Y382" s="13"/>
      <c r="Z382" s="13"/>
      <c r="AA382" s="13"/>
      <c r="AF382" s="14" t="s">
        <v>189</v>
      </c>
      <c r="AG382" s="14"/>
      <c r="AH382" s="14"/>
      <c r="AI382" s="14"/>
      <c r="AJ382" s="14"/>
    </row>
    <row r="383" spans="6:36" ht="11.25" customHeight="1" x14ac:dyDescent="0.2">
      <c r="F383" s="12"/>
      <c r="G383" s="12"/>
      <c r="H383" s="12"/>
      <c r="I383" s="12"/>
      <c r="J383" s="12"/>
      <c r="K383" s="12"/>
      <c r="L383" s="12"/>
      <c r="M383" s="12"/>
      <c r="N383" s="12"/>
      <c r="O383" s="12"/>
      <c r="P383" s="12"/>
      <c r="Q383" s="12"/>
      <c r="R383" s="12"/>
      <c r="S383" s="12"/>
    </row>
    <row r="384" spans="6:36" ht="12" customHeight="1" x14ac:dyDescent="0.2">
      <c r="F384" s="12"/>
      <c r="G384" s="12"/>
      <c r="H384" s="12"/>
      <c r="I384" s="12"/>
      <c r="J384" s="12"/>
      <c r="K384" s="12"/>
      <c r="L384" s="12"/>
      <c r="M384" s="12"/>
      <c r="N384" s="12"/>
      <c r="O384" s="12"/>
      <c r="P384" s="12"/>
      <c r="Q384" s="12"/>
      <c r="R384" s="12"/>
      <c r="S384" s="12"/>
    </row>
    <row r="385" spans="6:36" x14ac:dyDescent="0.2">
      <c r="F385" s="6" t="s">
        <v>190</v>
      </c>
      <c r="G385" s="6"/>
      <c r="H385" s="6"/>
      <c r="I385" s="6"/>
      <c r="J385" s="6"/>
      <c r="L385" s="7" t="s">
        <v>191</v>
      </c>
      <c r="M385" s="7"/>
      <c r="N385" s="7"/>
      <c r="O385" s="7"/>
      <c r="P385" s="7"/>
      <c r="Q385" s="7"/>
      <c r="R385" s="7"/>
      <c r="S385" s="7"/>
      <c r="T385" s="7"/>
    </row>
    <row r="386" spans="6:36" x14ac:dyDescent="0.2">
      <c r="F386" s="12" t="s">
        <v>192</v>
      </c>
      <c r="G386" s="12"/>
      <c r="H386" s="12"/>
      <c r="I386" s="12"/>
      <c r="J386" s="12"/>
      <c r="K386" s="12"/>
      <c r="L386" s="12"/>
      <c r="M386" s="12"/>
      <c r="N386" s="12"/>
      <c r="O386" s="12"/>
      <c r="P386" s="12"/>
      <c r="Q386" s="12"/>
      <c r="R386" s="12"/>
      <c r="S386" s="12"/>
      <c r="V386" s="4">
        <v>61</v>
      </c>
      <c r="X386" s="13" t="s">
        <v>188</v>
      </c>
      <c r="Y386" s="13"/>
      <c r="Z386" s="13"/>
      <c r="AA386" s="13"/>
      <c r="AF386" s="14" t="s">
        <v>193</v>
      </c>
      <c r="AG386" s="14"/>
      <c r="AH386" s="14"/>
      <c r="AI386" s="14"/>
      <c r="AJ386" s="14"/>
    </row>
    <row r="387" spans="6:36" ht="11.25" customHeight="1" x14ac:dyDescent="0.2">
      <c r="F387" s="12"/>
      <c r="G387" s="12"/>
      <c r="H387" s="12"/>
      <c r="I387" s="12"/>
      <c r="J387" s="12"/>
      <c r="K387" s="12"/>
      <c r="L387" s="12"/>
      <c r="M387" s="12"/>
      <c r="N387" s="12"/>
      <c r="O387" s="12"/>
      <c r="P387" s="12"/>
      <c r="Q387" s="12"/>
      <c r="R387" s="12"/>
      <c r="S387" s="12"/>
    </row>
    <row r="388" spans="6:36" ht="12" customHeight="1" x14ac:dyDescent="0.2">
      <c r="F388" s="12"/>
      <c r="G388" s="12"/>
      <c r="H388" s="12"/>
      <c r="I388" s="12"/>
      <c r="J388" s="12"/>
      <c r="K388" s="12"/>
      <c r="L388" s="12"/>
      <c r="M388" s="12"/>
      <c r="N388" s="12"/>
      <c r="O388" s="12"/>
      <c r="P388" s="12"/>
      <c r="Q388" s="12"/>
      <c r="R388" s="12"/>
      <c r="S388" s="12"/>
    </row>
    <row r="389" spans="6:36" x14ac:dyDescent="0.2">
      <c r="F389" s="6" t="s">
        <v>194</v>
      </c>
      <c r="G389" s="6"/>
      <c r="H389" s="6"/>
      <c r="I389" s="6"/>
      <c r="J389" s="6"/>
      <c r="L389" s="7" t="s">
        <v>195</v>
      </c>
      <c r="M389" s="7"/>
      <c r="N389" s="7"/>
      <c r="O389" s="7"/>
      <c r="P389" s="7"/>
      <c r="Q389" s="7"/>
      <c r="R389" s="7"/>
      <c r="S389" s="7"/>
      <c r="T389" s="7"/>
    </row>
    <row r="390" spans="6:36" x14ac:dyDescent="0.2">
      <c r="F390" s="12" t="s">
        <v>196</v>
      </c>
      <c r="G390" s="12"/>
      <c r="H390" s="12"/>
      <c r="I390" s="12"/>
      <c r="J390" s="12"/>
      <c r="K390" s="12"/>
      <c r="L390" s="12"/>
      <c r="M390" s="12"/>
      <c r="N390" s="12"/>
      <c r="O390" s="12"/>
      <c r="P390" s="12"/>
      <c r="Q390" s="12"/>
      <c r="R390" s="12"/>
      <c r="S390" s="12"/>
      <c r="V390" s="4">
        <v>61</v>
      </c>
      <c r="X390" s="13" t="s">
        <v>188</v>
      </c>
      <c r="Y390" s="13"/>
      <c r="Z390" s="13"/>
      <c r="AA390" s="13"/>
      <c r="AF390" s="14" t="s">
        <v>197</v>
      </c>
      <c r="AG390" s="14"/>
      <c r="AH390" s="14"/>
      <c r="AI390" s="14"/>
      <c r="AJ390" s="14"/>
    </row>
    <row r="391" spans="6:36" ht="11.25" customHeight="1" x14ac:dyDescent="0.2">
      <c r="F391" s="12"/>
      <c r="G391" s="12"/>
      <c r="H391" s="12"/>
      <c r="I391" s="12"/>
      <c r="J391" s="12"/>
      <c r="K391" s="12"/>
      <c r="L391" s="12"/>
      <c r="M391" s="12"/>
      <c r="N391" s="12"/>
      <c r="O391" s="12"/>
      <c r="P391" s="12"/>
      <c r="Q391" s="12"/>
      <c r="R391" s="12"/>
      <c r="S391" s="12"/>
    </row>
    <row r="392" spans="6:36" ht="12" customHeight="1" x14ac:dyDescent="0.2">
      <c r="F392" s="12"/>
      <c r="G392" s="12"/>
      <c r="H392" s="12"/>
      <c r="I392" s="12"/>
      <c r="J392" s="12"/>
      <c r="K392" s="12"/>
      <c r="L392" s="12"/>
      <c r="M392" s="12"/>
      <c r="N392" s="12"/>
      <c r="O392" s="12"/>
      <c r="P392" s="12"/>
      <c r="Q392" s="12"/>
      <c r="R392" s="12"/>
      <c r="S392" s="12"/>
    </row>
    <row r="393" spans="6:36" x14ac:dyDescent="0.2">
      <c r="F393" s="6" t="s">
        <v>198</v>
      </c>
      <c r="G393" s="6"/>
      <c r="H393" s="6"/>
      <c r="I393" s="6"/>
      <c r="J393" s="6"/>
      <c r="L393" s="7" t="s">
        <v>199</v>
      </c>
      <c r="M393" s="7"/>
      <c r="N393" s="7"/>
      <c r="O393" s="7"/>
      <c r="P393" s="7"/>
      <c r="Q393" s="7"/>
      <c r="R393" s="7"/>
      <c r="S393" s="7"/>
      <c r="T393" s="7"/>
    </row>
    <row r="394" spans="6:36" x14ac:dyDescent="0.2">
      <c r="F394" s="12" t="s">
        <v>200</v>
      </c>
      <c r="G394" s="12"/>
      <c r="H394" s="12"/>
      <c r="I394" s="12"/>
      <c r="J394" s="12"/>
      <c r="K394" s="12"/>
      <c r="L394" s="12"/>
      <c r="M394" s="12"/>
      <c r="N394" s="12"/>
      <c r="O394" s="12"/>
      <c r="P394" s="12"/>
      <c r="Q394" s="12"/>
      <c r="R394" s="12"/>
      <c r="S394" s="12"/>
      <c r="V394" s="4">
        <v>61</v>
      </c>
      <c r="X394" s="13" t="s">
        <v>188</v>
      </c>
      <c r="Y394" s="13"/>
      <c r="Z394" s="13"/>
      <c r="AA394" s="13"/>
      <c r="AF394" s="14" t="s">
        <v>201</v>
      </c>
      <c r="AG394" s="14"/>
      <c r="AH394" s="14"/>
      <c r="AI394" s="14"/>
      <c r="AJ394" s="14"/>
    </row>
    <row r="395" spans="6:36" ht="11.25" customHeight="1" x14ac:dyDescent="0.2">
      <c r="F395" s="12"/>
      <c r="G395" s="12"/>
      <c r="H395" s="12"/>
      <c r="I395" s="12"/>
      <c r="J395" s="12"/>
      <c r="K395" s="12"/>
      <c r="L395" s="12"/>
      <c r="M395" s="12"/>
      <c r="N395" s="12"/>
      <c r="O395" s="12"/>
      <c r="P395" s="12"/>
      <c r="Q395" s="12"/>
      <c r="R395" s="12"/>
      <c r="S395" s="12"/>
    </row>
    <row r="396" spans="6:36" ht="12" customHeight="1" x14ac:dyDescent="0.2">
      <c r="F396" s="12"/>
      <c r="G396" s="12"/>
      <c r="H396" s="12"/>
      <c r="I396" s="12"/>
      <c r="J396" s="12"/>
      <c r="K396" s="12"/>
      <c r="L396" s="12"/>
      <c r="M396" s="12"/>
      <c r="N396" s="12"/>
      <c r="O396" s="12"/>
      <c r="P396" s="12"/>
      <c r="Q396" s="12"/>
      <c r="R396" s="12"/>
      <c r="S396" s="12"/>
    </row>
    <row r="397" spans="6:36" x14ac:dyDescent="0.2">
      <c r="F397" s="6" t="s">
        <v>202</v>
      </c>
      <c r="G397" s="6"/>
      <c r="H397" s="6"/>
      <c r="I397" s="6"/>
      <c r="J397" s="6"/>
      <c r="L397" s="7" t="s">
        <v>203</v>
      </c>
      <c r="M397" s="7"/>
      <c r="N397" s="7"/>
      <c r="O397" s="7"/>
      <c r="P397" s="7"/>
      <c r="Q397" s="7"/>
      <c r="R397" s="7"/>
      <c r="S397" s="7"/>
      <c r="T397" s="7"/>
    </row>
    <row r="398" spans="6:36" x14ac:dyDescent="0.2">
      <c r="F398" s="12" t="s">
        <v>204</v>
      </c>
      <c r="G398" s="12"/>
      <c r="H398" s="12"/>
      <c r="I398" s="12"/>
      <c r="J398" s="12"/>
      <c r="K398" s="12"/>
      <c r="L398" s="12"/>
      <c r="M398" s="12"/>
      <c r="N398" s="12"/>
      <c r="O398" s="12"/>
      <c r="P398" s="12"/>
      <c r="Q398" s="12"/>
      <c r="R398" s="12"/>
      <c r="S398" s="12"/>
      <c r="V398" s="4">
        <v>195</v>
      </c>
      <c r="X398" s="13" t="s">
        <v>205</v>
      </c>
      <c r="Y398" s="13"/>
      <c r="Z398" s="13"/>
      <c r="AA398" s="13"/>
      <c r="AF398" s="14" t="s">
        <v>206</v>
      </c>
      <c r="AG398" s="14"/>
      <c r="AH398" s="14"/>
      <c r="AI398" s="14"/>
      <c r="AJ398" s="14"/>
    </row>
    <row r="399" spans="6:36" ht="11.25" customHeight="1" x14ac:dyDescent="0.2">
      <c r="F399" s="12"/>
      <c r="G399" s="12"/>
      <c r="H399" s="12"/>
      <c r="I399" s="12"/>
      <c r="J399" s="12"/>
      <c r="K399" s="12"/>
      <c r="L399" s="12"/>
      <c r="M399" s="12"/>
      <c r="N399" s="12"/>
      <c r="O399" s="12"/>
      <c r="P399" s="12"/>
      <c r="Q399" s="12"/>
      <c r="R399" s="12"/>
      <c r="S399" s="12"/>
    </row>
    <row r="400" spans="6:36" x14ac:dyDescent="0.2">
      <c r="F400" s="6" t="s">
        <v>207</v>
      </c>
      <c r="G400" s="6"/>
      <c r="H400" s="6"/>
      <c r="I400" s="6"/>
      <c r="J400" s="6"/>
      <c r="L400" s="7" t="s">
        <v>208</v>
      </c>
      <c r="M400" s="7"/>
      <c r="N400" s="7"/>
      <c r="O400" s="7"/>
      <c r="P400" s="7"/>
      <c r="Q400" s="7"/>
      <c r="R400" s="7"/>
      <c r="S400" s="7"/>
      <c r="T400" s="7"/>
    </row>
    <row r="401" spans="2:37" ht="14.25" customHeight="1" x14ac:dyDescent="0.2">
      <c r="B401" s="15" t="s">
        <v>12</v>
      </c>
      <c r="C401" s="15"/>
      <c r="D401" s="15"/>
      <c r="J401" s="16" t="s">
        <v>13</v>
      </c>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row>
    <row r="402" spans="2:37" ht="6" customHeight="1" x14ac:dyDescent="0.2"/>
    <row r="403" spans="2:37" x14ac:dyDescent="0.2">
      <c r="C403" s="8" t="s">
        <v>14</v>
      </c>
      <c r="D403" s="8"/>
      <c r="E403" s="8"/>
      <c r="F403" s="8"/>
      <c r="G403" s="8"/>
      <c r="H403" s="8"/>
      <c r="J403" s="17" t="s">
        <v>170</v>
      </c>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row>
    <row r="404" spans="2:37" ht="6.75" customHeight="1" x14ac:dyDescent="0.2">
      <c r="B404" s="10" t="s">
        <v>16</v>
      </c>
      <c r="C404" s="10"/>
      <c r="D404" s="10"/>
      <c r="E404" s="10"/>
      <c r="AD404" s="10" t="s">
        <v>17</v>
      </c>
      <c r="AE404" s="10"/>
      <c r="AF404" s="10"/>
      <c r="AG404" s="10"/>
      <c r="AH404" s="10"/>
      <c r="AI404" s="10"/>
      <c r="AJ404" s="10"/>
    </row>
    <row r="405" spans="2:37" ht="6" customHeight="1" x14ac:dyDescent="0.2">
      <c r="B405" s="10"/>
      <c r="C405" s="10"/>
      <c r="D405" s="10"/>
      <c r="E405" s="10"/>
      <c r="H405" s="11" t="s">
        <v>18</v>
      </c>
      <c r="I405" s="11"/>
      <c r="J405" s="11"/>
      <c r="K405" s="11"/>
      <c r="L405" s="11"/>
      <c r="M405" s="11"/>
      <c r="N405" s="11"/>
      <c r="O405" s="11"/>
      <c r="P405" s="11"/>
      <c r="Q405" s="11"/>
      <c r="R405" s="11"/>
      <c r="U405" s="11" t="s">
        <v>19</v>
      </c>
      <c r="V405" s="11"/>
      <c r="W405" s="11"/>
      <c r="X405" s="11"/>
      <c r="Y405" s="11"/>
      <c r="Z405" s="11"/>
      <c r="AD405" s="10"/>
      <c r="AE405" s="10"/>
      <c r="AF405" s="10"/>
      <c r="AG405" s="10"/>
      <c r="AH405" s="10"/>
      <c r="AI405" s="10"/>
      <c r="AJ405" s="10"/>
    </row>
    <row r="406" spans="2:37" ht="7.5" customHeight="1" x14ac:dyDescent="0.2">
      <c r="B406" s="10"/>
      <c r="C406" s="10"/>
      <c r="D406" s="10"/>
      <c r="E406" s="10"/>
      <c r="H406" s="11"/>
      <c r="I406" s="11"/>
      <c r="J406" s="11"/>
      <c r="K406" s="11"/>
      <c r="L406" s="11"/>
      <c r="M406" s="11"/>
      <c r="N406" s="11"/>
      <c r="O406" s="11"/>
      <c r="P406" s="11"/>
      <c r="Q406" s="11"/>
      <c r="R406" s="11"/>
      <c r="U406" s="11"/>
      <c r="V406" s="11"/>
      <c r="W406" s="11"/>
      <c r="X406" s="11"/>
      <c r="Y406" s="11"/>
      <c r="Z406" s="11"/>
      <c r="AD406" s="10"/>
      <c r="AE406" s="10"/>
      <c r="AF406" s="10"/>
      <c r="AG406" s="10"/>
      <c r="AH406" s="10"/>
      <c r="AI406" s="10"/>
      <c r="AJ406" s="10"/>
    </row>
    <row r="407" spans="2:37" ht="6.75" customHeight="1" x14ac:dyDescent="0.2">
      <c r="B407" s="10"/>
      <c r="C407" s="10"/>
      <c r="D407" s="10"/>
      <c r="E407" s="10"/>
      <c r="AD407" s="10"/>
      <c r="AE407" s="10"/>
      <c r="AF407" s="10"/>
      <c r="AG407" s="10"/>
      <c r="AH407" s="10"/>
      <c r="AI407" s="10"/>
      <c r="AJ407" s="10"/>
    </row>
    <row r="408" spans="2:37" x14ac:dyDescent="0.2">
      <c r="F408" s="12" t="s">
        <v>204</v>
      </c>
      <c r="G408" s="12"/>
      <c r="H408" s="12"/>
      <c r="I408" s="12"/>
      <c r="J408" s="12"/>
      <c r="K408" s="12"/>
      <c r="L408" s="12"/>
      <c r="M408" s="12"/>
      <c r="N408" s="12"/>
      <c r="O408" s="12"/>
      <c r="P408" s="12"/>
      <c r="Q408" s="12"/>
      <c r="R408" s="12"/>
      <c r="S408" s="12"/>
      <c r="V408" s="4">
        <v>195</v>
      </c>
      <c r="X408" s="13" t="s">
        <v>205</v>
      </c>
      <c r="Y408" s="13"/>
      <c r="Z408" s="13"/>
      <c r="AA408" s="13"/>
      <c r="AF408" s="14" t="s">
        <v>84</v>
      </c>
      <c r="AG408" s="14"/>
      <c r="AH408" s="14"/>
      <c r="AI408" s="14"/>
      <c r="AJ408" s="14"/>
    </row>
    <row r="409" spans="2:37" ht="11.25" customHeight="1" x14ac:dyDescent="0.2">
      <c r="F409" s="12"/>
      <c r="G409" s="12"/>
      <c r="H409" s="12"/>
      <c r="I409" s="12"/>
      <c r="J409" s="12"/>
      <c r="K409" s="12"/>
      <c r="L409" s="12"/>
      <c r="M409" s="12"/>
      <c r="N409" s="12"/>
      <c r="O409" s="12"/>
      <c r="P409" s="12"/>
      <c r="Q409" s="12"/>
      <c r="R409" s="12"/>
      <c r="S409" s="12"/>
    </row>
    <row r="410" spans="2:37" x14ac:dyDescent="0.2">
      <c r="F410" s="6" t="s">
        <v>207</v>
      </c>
      <c r="G410" s="6"/>
      <c r="H410" s="6"/>
      <c r="I410" s="6"/>
      <c r="J410" s="6"/>
      <c r="L410" s="7" t="s">
        <v>208</v>
      </c>
      <c r="M410" s="7"/>
      <c r="N410" s="7"/>
      <c r="O410" s="7"/>
      <c r="P410" s="7"/>
      <c r="Q410" s="7"/>
      <c r="R410" s="7"/>
      <c r="S410" s="7"/>
      <c r="T410" s="7"/>
    </row>
    <row r="411" spans="2:37" x14ac:dyDescent="0.2">
      <c r="F411" s="12" t="s">
        <v>209</v>
      </c>
      <c r="G411" s="12"/>
      <c r="H411" s="12"/>
      <c r="I411" s="12"/>
      <c r="J411" s="12"/>
      <c r="K411" s="12"/>
      <c r="L411" s="12"/>
      <c r="M411" s="12"/>
      <c r="N411" s="12"/>
      <c r="O411" s="12"/>
      <c r="P411" s="12"/>
      <c r="Q411" s="12"/>
      <c r="R411" s="12"/>
      <c r="S411" s="12"/>
      <c r="V411" s="4">
        <v>456</v>
      </c>
      <c r="X411" s="18" t="s">
        <v>210</v>
      </c>
      <c r="Y411" s="18"/>
      <c r="Z411" s="18"/>
      <c r="AA411" s="18"/>
      <c r="AF411" s="14" t="s">
        <v>211</v>
      </c>
      <c r="AG411" s="14"/>
      <c r="AH411" s="14"/>
      <c r="AI411" s="14"/>
      <c r="AJ411" s="14"/>
    </row>
    <row r="412" spans="2:37" ht="11.25" customHeight="1" x14ac:dyDescent="0.2">
      <c r="F412" s="12"/>
      <c r="G412" s="12"/>
      <c r="H412" s="12"/>
      <c r="I412" s="12"/>
      <c r="J412" s="12"/>
      <c r="K412" s="12"/>
      <c r="L412" s="12"/>
      <c r="M412" s="12"/>
      <c r="N412" s="12"/>
      <c r="O412" s="12"/>
      <c r="P412" s="12"/>
      <c r="Q412" s="12"/>
      <c r="R412" s="12"/>
      <c r="S412" s="12"/>
      <c r="X412" s="18"/>
      <c r="Y412" s="18"/>
      <c r="Z412" s="18"/>
      <c r="AA412" s="18"/>
    </row>
    <row r="413" spans="2:37" x14ac:dyDescent="0.2">
      <c r="F413" s="6" t="s">
        <v>212</v>
      </c>
      <c r="G413" s="6"/>
      <c r="H413" s="6"/>
      <c r="I413" s="6"/>
      <c r="J413" s="6"/>
      <c r="L413" s="7" t="s">
        <v>213</v>
      </c>
      <c r="M413" s="7"/>
      <c r="N413" s="7"/>
      <c r="O413" s="7"/>
      <c r="P413" s="7"/>
      <c r="Q413" s="7"/>
      <c r="R413" s="7"/>
      <c r="S413" s="7"/>
      <c r="T413" s="7"/>
    </row>
    <row r="414" spans="2:37" ht="11.25" customHeight="1" x14ac:dyDescent="0.2"/>
    <row r="415" spans="2:37" x14ac:dyDescent="0.2">
      <c r="D415" s="8" t="s">
        <v>30</v>
      </c>
      <c r="E415" s="8"/>
      <c r="F415" s="8"/>
      <c r="G415" s="8"/>
      <c r="H415" s="8"/>
      <c r="I415" s="8"/>
      <c r="J415" s="8"/>
      <c r="K415" s="8"/>
      <c r="L415" s="8"/>
      <c r="M415" s="8"/>
      <c r="N415" s="8"/>
      <c r="AC415" s="9">
        <v>35280.620000000003</v>
      </c>
      <c r="AD415" s="9"/>
      <c r="AE415" s="9"/>
      <c r="AF415" s="9"/>
      <c r="AG415" s="9"/>
      <c r="AH415" s="9"/>
      <c r="AI415" s="9"/>
      <c r="AJ415" s="9"/>
      <c r="AK415" s="9"/>
    </row>
    <row r="416" spans="2:37" ht="21" customHeight="1" x14ac:dyDescent="0.2"/>
    <row r="417" spans="2:37" ht="30" customHeight="1" x14ac:dyDescent="0.2"/>
    <row r="418" spans="2:37" ht="6" customHeight="1" x14ac:dyDescent="0.2"/>
    <row r="419" spans="2:37" x14ac:dyDescent="0.2">
      <c r="C419" s="8" t="s">
        <v>14</v>
      </c>
      <c r="D419" s="8"/>
      <c r="E419" s="8"/>
      <c r="F419" s="8"/>
      <c r="G419" s="8"/>
      <c r="H419" s="8"/>
      <c r="J419" s="17" t="s">
        <v>214</v>
      </c>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row>
    <row r="420" spans="2:37" ht="6.75" customHeight="1" x14ac:dyDescent="0.2">
      <c r="B420" s="10" t="s">
        <v>16</v>
      </c>
      <c r="C420" s="10"/>
      <c r="D420" s="10"/>
      <c r="E420" s="10"/>
      <c r="AD420" s="10" t="s">
        <v>17</v>
      </c>
      <c r="AE420" s="10"/>
      <c r="AF420" s="10"/>
      <c r="AG420" s="10"/>
      <c r="AH420" s="10"/>
      <c r="AI420" s="10"/>
      <c r="AJ420" s="10"/>
    </row>
    <row r="421" spans="2:37" ht="6" customHeight="1" x14ac:dyDescent="0.2">
      <c r="B421" s="10"/>
      <c r="C421" s="10"/>
      <c r="D421" s="10"/>
      <c r="E421" s="10"/>
      <c r="H421" s="11" t="s">
        <v>18</v>
      </c>
      <c r="I421" s="11"/>
      <c r="J421" s="11"/>
      <c r="K421" s="11"/>
      <c r="L421" s="11"/>
      <c r="M421" s="11"/>
      <c r="N421" s="11"/>
      <c r="O421" s="11"/>
      <c r="P421" s="11"/>
      <c r="Q421" s="11"/>
      <c r="R421" s="11"/>
      <c r="U421" s="11" t="s">
        <v>19</v>
      </c>
      <c r="V421" s="11"/>
      <c r="W421" s="11"/>
      <c r="X421" s="11"/>
      <c r="Y421" s="11"/>
      <c r="Z421" s="11"/>
      <c r="AD421" s="10"/>
      <c r="AE421" s="10"/>
      <c r="AF421" s="10"/>
      <c r="AG421" s="10"/>
      <c r="AH421" s="10"/>
      <c r="AI421" s="10"/>
      <c r="AJ421" s="10"/>
    </row>
    <row r="422" spans="2:37" ht="7.5" customHeight="1" x14ac:dyDescent="0.2">
      <c r="B422" s="10"/>
      <c r="C422" s="10"/>
      <c r="D422" s="10"/>
      <c r="E422" s="10"/>
      <c r="H422" s="11"/>
      <c r="I422" s="11"/>
      <c r="J422" s="11"/>
      <c r="K422" s="11"/>
      <c r="L422" s="11"/>
      <c r="M422" s="11"/>
      <c r="N422" s="11"/>
      <c r="O422" s="11"/>
      <c r="P422" s="11"/>
      <c r="Q422" s="11"/>
      <c r="R422" s="11"/>
      <c r="U422" s="11"/>
      <c r="V422" s="11"/>
      <c r="W422" s="11"/>
      <c r="X422" s="11"/>
      <c r="Y422" s="11"/>
      <c r="Z422" s="11"/>
      <c r="AD422" s="10"/>
      <c r="AE422" s="10"/>
      <c r="AF422" s="10"/>
      <c r="AG422" s="10"/>
      <c r="AH422" s="10"/>
      <c r="AI422" s="10"/>
      <c r="AJ422" s="10"/>
    </row>
    <row r="423" spans="2:37" ht="6.75" customHeight="1" x14ac:dyDescent="0.2">
      <c r="B423" s="10"/>
      <c r="C423" s="10"/>
      <c r="D423" s="10"/>
      <c r="E423" s="10"/>
      <c r="AD423" s="10"/>
      <c r="AE423" s="10"/>
      <c r="AF423" s="10"/>
      <c r="AG423" s="10"/>
      <c r="AH423" s="10"/>
      <c r="AI423" s="10"/>
      <c r="AJ423" s="10"/>
    </row>
    <row r="424" spans="2:37" x14ac:dyDescent="0.2">
      <c r="F424" s="12" t="s">
        <v>215</v>
      </c>
      <c r="G424" s="12"/>
      <c r="H424" s="12"/>
      <c r="I424" s="12"/>
      <c r="J424" s="12"/>
      <c r="K424" s="12"/>
      <c r="L424" s="12"/>
      <c r="M424" s="12"/>
      <c r="N424" s="12"/>
      <c r="O424" s="12"/>
      <c r="P424" s="12"/>
      <c r="Q424" s="12"/>
      <c r="R424" s="12"/>
      <c r="S424" s="12"/>
      <c r="V424" s="4">
        <v>111</v>
      </c>
      <c r="X424" s="13" t="s">
        <v>216</v>
      </c>
      <c r="Y424" s="13"/>
      <c r="Z424" s="13"/>
      <c r="AA424" s="13"/>
      <c r="AF424" s="14" t="s">
        <v>217</v>
      </c>
      <c r="AG424" s="14"/>
      <c r="AH424" s="14"/>
      <c r="AI424" s="14"/>
      <c r="AJ424" s="14"/>
    </row>
    <row r="425" spans="2:37" ht="11.25" customHeight="1" x14ac:dyDescent="0.2">
      <c r="F425" s="12"/>
      <c r="G425" s="12"/>
      <c r="H425" s="12"/>
      <c r="I425" s="12"/>
      <c r="J425" s="12"/>
      <c r="K425" s="12"/>
      <c r="L425" s="12"/>
      <c r="M425" s="12"/>
      <c r="N425" s="12"/>
      <c r="O425" s="12"/>
      <c r="P425" s="12"/>
      <c r="Q425" s="12"/>
      <c r="R425" s="12"/>
      <c r="S425" s="12"/>
    </row>
    <row r="426" spans="2:37" ht="12" customHeight="1" x14ac:dyDescent="0.2">
      <c r="F426" s="12"/>
      <c r="G426" s="12"/>
      <c r="H426" s="12"/>
      <c r="I426" s="12"/>
      <c r="J426" s="12"/>
      <c r="K426" s="12"/>
      <c r="L426" s="12"/>
      <c r="M426" s="12"/>
      <c r="N426" s="12"/>
      <c r="O426" s="12"/>
      <c r="P426" s="12"/>
      <c r="Q426" s="12"/>
      <c r="R426" s="12"/>
      <c r="S426" s="12"/>
    </row>
    <row r="427" spans="2:37" x14ac:dyDescent="0.2">
      <c r="F427" s="6" t="s">
        <v>218</v>
      </c>
      <c r="G427" s="6"/>
      <c r="H427" s="6"/>
      <c r="I427" s="6"/>
      <c r="J427" s="6"/>
      <c r="L427" s="7" t="s">
        <v>219</v>
      </c>
      <c r="M427" s="7"/>
      <c r="N427" s="7"/>
      <c r="O427" s="7"/>
      <c r="P427" s="7"/>
      <c r="Q427" s="7"/>
      <c r="R427" s="7"/>
      <c r="S427" s="7"/>
      <c r="T427" s="7"/>
    </row>
    <row r="428" spans="2:37" x14ac:dyDescent="0.2">
      <c r="V428" s="4">
        <v>111</v>
      </c>
      <c r="X428" s="13" t="s">
        <v>216</v>
      </c>
      <c r="Y428" s="13"/>
      <c r="Z428" s="13"/>
      <c r="AA428" s="13"/>
    </row>
    <row r="429" spans="2:37" ht="11.25" customHeight="1" x14ac:dyDescent="0.2"/>
    <row r="430" spans="2:37" x14ac:dyDescent="0.2">
      <c r="V430" s="4">
        <v>111</v>
      </c>
      <c r="X430" s="13" t="s">
        <v>216</v>
      </c>
      <c r="Y430" s="13"/>
      <c r="Z430" s="13"/>
      <c r="AA430" s="13"/>
    </row>
    <row r="431" spans="2:37" ht="11.25" customHeight="1" x14ac:dyDescent="0.2"/>
    <row r="432" spans="2:37" x14ac:dyDescent="0.2">
      <c r="F432" s="12" t="s">
        <v>215</v>
      </c>
      <c r="G432" s="12"/>
      <c r="H432" s="12"/>
      <c r="I432" s="12"/>
      <c r="J432" s="12"/>
      <c r="K432" s="12"/>
      <c r="L432" s="12"/>
      <c r="M432" s="12"/>
      <c r="N432" s="12"/>
      <c r="O432" s="12"/>
      <c r="P432" s="12"/>
      <c r="Q432" s="12"/>
      <c r="R432" s="12"/>
      <c r="S432" s="12"/>
      <c r="V432" s="4">
        <v>111</v>
      </c>
      <c r="X432" s="13" t="s">
        <v>216</v>
      </c>
      <c r="Y432" s="13"/>
      <c r="Z432" s="13"/>
      <c r="AA432" s="13"/>
      <c r="AF432" s="14" t="s">
        <v>220</v>
      </c>
      <c r="AG432" s="14"/>
      <c r="AH432" s="14"/>
      <c r="AI432" s="14"/>
      <c r="AJ432" s="14"/>
    </row>
    <row r="433" spans="2:37" ht="11.25" customHeight="1" x14ac:dyDescent="0.2">
      <c r="F433" s="12"/>
      <c r="G433" s="12"/>
      <c r="H433" s="12"/>
      <c r="I433" s="12"/>
      <c r="J433" s="12"/>
      <c r="K433" s="12"/>
      <c r="L433" s="12"/>
      <c r="M433" s="12"/>
      <c r="N433" s="12"/>
      <c r="O433" s="12"/>
      <c r="P433" s="12"/>
      <c r="Q433" s="12"/>
      <c r="R433" s="12"/>
      <c r="S433" s="12"/>
    </row>
    <row r="434" spans="2:37" ht="12" customHeight="1" x14ac:dyDescent="0.2">
      <c r="F434" s="12"/>
      <c r="G434" s="12"/>
      <c r="H434" s="12"/>
      <c r="I434" s="12"/>
      <c r="J434" s="12"/>
      <c r="K434" s="12"/>
      <c r="L434" s="12"/>
      <c r="M434" s="12"/>
      <c r="N434" s="12"/>
      <c r="O434" s="12"/>
      <c r="P434" s="12"/>
      <c r="Q434" s="12"/>
      <c r="R434" s="12"/>
      <c r="S434" s="12"/>
    </row>
    <row r="435" spans="2:37" x14ac:dyDescent="0.2">
      <c r="F435" s="6" t="s">
        <v>218</v>
      </c>
      <c r="G435" s="6"/>
      <c r="H435" s="6"/>
      <c r="I435" s="6"/>
      <c r="J435" s="6"/>
      <c r="L435" s="7" t="s">
        <v>219</v>
      </c>
      <c r="M435" s="7"/>
      <c r="N435" s="7"/>
      <c r="O435" s="7"/>
      <c r="P435" s="7"/>
      <c r="Q435" s="7"/>
      <c r="R435" s="7"/>
      <c r="S435" s="7"/>
      <c r="T435" s="7"/>
    </row>
    <row r="436" spans="2:37" x14ac:dyDescent="0.2">
      <c r="F436" s="12" t="s">
        <v>221</v>
      </c>
      <c r="G436" s="12"/>
      <c r="H436" s="12"/>
      <c r="I436" s="12"/>
      <c r="J436" s="12"/>
      <c r="K436" s="12"/>
      <c r="L436" s="12"/>
      <c r="M436" s="12"/>
      <c r="N436" s="12"/>
      <c r="O436" s="12"/>
      <c r="P436" s="12"/>
      <c r="Q436" s="12"/>
      <c r="R436" s="12"/>
      <c r="S436" s="12"/>
      <c r="V436" s="4">
        <v>113</v>
      </c>
      <c r="X436" s="13" t="s">
        <v>134</v>
      </c>
      <c r="Y436" s="13"/>
      <c r="Z436" s="13"/>
      <c r="AA436" s="13"/>
      <c r="AF436" s="14" t="s">
        <v>222</v>
      </c>
      <c r="AG436" s="14"/>
      <c r="AH436" s="14"/>
      <c r="AI436" s="14"/>
      <c r="AJ436" s="14"/>
    </row>
    <row r="437" spans="2:37" ht="11.25" customHeight="1" x14ac:dyDescent="0.2">
      <c r="F437" s="12"/>
      <c r="G437" s="12"/>
      <c r="H437" s="12"/>
      <c r="I437" s="12"/>
      <c r="J437" s="12"/>
      <c r="K437" s="12"/>
      <c r="L437" s="12"/>
      <c r="M437" s="12"/>
      <c r="N437" s="12"/>
      <c r="O437" s="12"/>
      <c r="P437" s="12"/>
      <c r="Q437" s="12"/>
      <c r="R437" s="12"/>
      <c r="S437" s="12"/>
    </row>
    <row r="438" spans="2:37" x14ac:dyDescent="0.2">
      <c r="F438" s="6" t="s">
        <v>148</v>
      </c>
      <c r="G438" s="6"/>
      <c r="H438" s="6"/>
      <c r="I438" s="6"/>
      <c r="J438" s="6"/>
      <c r="L438" s="7" t="s">
        <v>149</v>
      </c>
      <c r="M438" s="7"/>
      <c r="N438" s="7"/>
      <c r="O438" s="7"/>
      <c r="P438" s="7"/>
      <c r="Q438" s="7"/>
      <c r="R438" s="7"/>
      <c r="S438" s="7"/>
      <c r="T438" s="7"/>
    </row>
    <row r="439" spans="2:37" x14ac:dyDescent="0.2">
      <c r="V439" s="4">
        <v>113</v>
      </c>
      <c r="X439" s="13" t="s">
        <v>134</v>
      </c>
      <c r="Y439" s="13"/>
      <c r="Z439" s="13"/>
      <c r="AA439" s="13"/>
    </row>
    <row r="440" spans="2:37" ht="11.25" customHeight="1" x14ac:dyDescent="0.2"/>
    <row r="441" spans="2:37" x14ac:dyDescent="0.2">
      <c r="F441" s="12" t="s">
        <v>221</v>
      </c>
      <c r="G441" s="12"/>
      <c r="H441" s="12"/>
      <c r="I441" s="12"/>
      <c r="J441" s="12"/>
      <c r="K441" s="12"/>
      <c r="L441" s="12"/>
      <c r="M441" s="12"/>
      <c r="N441" s="12"/>
      <c r="O441" s="12"/>
      <c r="P441" s="12"/>
      <c r="Q441" s="12"/>
      <c r="R441" s="12"/>
      <c r="S441" s="12"/>
      <c r="V441" s="4">
        <v>113</v>
      </c>
      <c r="X441" s="13" t="s">
        <v>134</v>
      </c>
      <c r="Y441" s="13"/>
      <c r="Z441" s="13"/>
      <c r="AA441" s="13"/>
      <c r="AF441" s="14" t="s">
        <v>223</v>
      </c>
      <c r="AG441" s="14"/>
      <c r="AH441" s="14"/>
      <c r="AI441" s="14"/>
      <c r="AJ441" s="14"/>
    </row>
    <row r="442" spans="2:37" ht="11.25" customHeight="1" x14ac:dyDescent="0.2">
      <c r="F442" s="12"/>
      <c r="G442" s="12"/>
      <c r="H442" s="12"/>
      <c r="I442" s="12"/>
      <c r="J442" s="12"/>
      <c r="K442" s="12"/>
      <c r="L442" s="12"/>
      <c r="M442" s="12"/>
      <c r="N442" s="12"/>
      <c r="O442" s="12"/>
      <c r="P442" s="12"/>
      <c r="Q442" s="12"/>
      <c r="R442" s="12"/>
      <c r="S442" s="12"/>
    </row>
    <row r="443" spans="2:37" x14ac:dyDescent="0.2">
      <c r="F443" s="6" t="s">
        <v>148</v>
      </c>
      <c r="G443" s="6"/>
      <c r="H443" s="6"/>
      <c r="I443" s="6"/>
      <c r="J443" s="6"/>
      <c r="L443" s="7" t="s">
        <v>149</v>
      </c>
      <c r="M443" s="7"/>
      <c r="N443" s="7"/>
      <c r="O443" s="7"/>
      <c r="P443" s="7"/>
      <c r="Q443" s="7"/>
      <c r="R443" s="7"/>
      <c r="S443" s="7"/>
      <c r="T443" s="7"/>
    </row>
    <row r="444" spans="2:37" ht="14.25" customHeight="1" x14ac:dyDescent="0.2">
      <c r="B444" s="15" t="s">
        <v>12</v>
      </c>
      <c r="C444" s="15"/>
      <c r="D444" s="15"/>
      <c r="J444" s="16" t="s">
        <v>13</v>
      </c>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row>
    <row r="445" spans="2:37" ht="6" customHeight="1" x14ac:dyDescent="0.2"/>
    <row r="446" spans="2:37" x14ac:dyDescent="0.2">
      <c r="C446" s="8" t="s">
        <v>14</v>
      </c>
      <c r="D446" s="8"/>
      <c r="E446" s="8"/>
      <c r="F446" s="8"/>
      <c r="G446" s="8"/>
      <c r="H446" s="8"/>
      <c r="J446" s="17" t="s">
        <v>214</v>
      </c>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row>
    <row r="447" spans="2:37" ht="6.75" customHeight="1" x14ac:dyDescent="0.2">
      <c r="B447" s="10" t="s">
        <v>16</v>
      </c>
      <c r="C447" s="10"/>
      <c r="D447" s="10"/>
      <c r="E447" s="10"/>
      <c r="AD447" s="10" t="s">
        <v>17</v>
      </c>
      <c r="AE447" s="10"/>
      <c r="AF447" s="10"/>
      <c r="AG447" s="10"/>
      <c r="AH447" s="10"/>
      <c r="AI447" s="10"/>
      <c r="AJ447" s="10"/>
    </row>
    <row r="448" spans="2:37" ht="6" customHeight="1" x14ac:dyDescent="0.2">
      <c r="B448" s="10"/>
      <c r="C448" s="10"/>
      <c r="D448" s="10"/>
      <c r="E448" s="10"/>
      <c r="H448" s="11" t="s">
        <v>18</v>
      </c>
      <c r="I448" s="11"/>
      <c r="J448" s="11"/>
      <c r="K448" s="11"/>
      <c r="L448" s="11"/>
      <c r="M448" s="11"/>
      <c r="N448" s="11"/>
      <c r="O448" s="11"/>
      <c r="P448" s="11"/>
      <c r="Q448" s="11"/>
      <c r="R448" s="11"/>
      <c r="U448" s="11" t="s">
        <v>19</v>
      </c>
      <c r="V448" s="11"/>
      <c r="W448" s="11"/>
      <c r="X448" s="11"/>
      <c r="Y448" s="11"/>
      <c r="Z448" s="11"/>
      <c r="AD448" s="10"/>
      <c r="AE448" s="10"/>
      <c r="AF448" s="10"/>
      <c r="AG448" s="10"/>
      <c r="AH448" s="10"/>
      <c r="AI448" s="10"/>
      <c r="AJ448" s="10"/>
    </row>
    <row r="449" spans="2:37" ht="7.5" customHeight="1" x14ac:dyDescent="0.2">
      <c r="B449" s="10"/>
      <c r="C449" s="10"/>
      <c r="D449" s="10"/>
      <c r="E449" s="10"/>
      <c r="H449" s="11"/>
      <c r="I449" s="11"/>
      <c r="J449" s="11"/>
      <c r="K449" s="11"/>
      <c r="L449" s="11"/>
      <c r="M449" s="11"/>
      <c r="N449" s="11"/>
      <c r="O449" s="11"/>
      <c r="P449" s="11"/>
      <c r="Q449" s="11"/>
      <c r="R449" s="11"/>
      <c r="U449" s="11"/>
      <c r="V449" s="11"/>
      <c r="W449" s="11"/>
      <c r="X449" s="11"/>
      <c r="Y449" s="11"/>
      <c r="Z449" s="11"/>
      <c r="AD449" s="10"/>
      <c r="AE449" s="10"/>
      <c r="AF449" s="10"/>
      <c r="AG449" s="10"/>
      <c r="AH449" s="10"/>
      <c r="AI449" s="10"/>
      <c r="AJ449" s="10"/>
    </row>
    <row r="450" spans="2:37" ht="6.75" customHeight="1" x14ac:dyDescent="0.2">
      <c r="B450" s="10"/>
      <c r="C450" s="10"/>
      <c r="D450" s="10"/>
      <c r="E450" s="10"/>
      <c r="AD450" s="10"/>
      <c r="AE450" s="10"/>
      <c r="AF450" s="10"/>
      <c r="AG450" s="10"/>
      <c r="AH450" s="10"/>
      <c r="AI450" s="10"/>
      <c r="AJ450" s="10"/>
    </row>
    <row r="451" spans="2:37" x14ac:dyDescent="0.2">
      <c r="F451" s="12" t="s">
        <v>221</v>
      </c>
      <c r="G451" s="12"/>
      <c r="H451" s="12"/>
      <c r="I451" s="12"/>
      <c r="J451" s="12"/>
      <c r="K451" s="12"/>
      <c r="L451" s="12"/>
      <c r="M451" s="12"/>
      <c r="N451" s="12"/>
      <c r="O451" s="12"/>
      <c r="P451" s="12"/>
      <c r="Q451" s="12"/>
      <c r="R451" s="12"/>
      <c r="S451" s="12"/>
      <c r="V451" s="4">
        <v>113</v>
      </c>
      <c r="X451" s="13" t="s">
        <v>134</v>
      </c>
      <c r="Y451" s="13"/>
      <c r="Z451" s="13"/>
      <c r="AA451" s="13"/>
      <c r="AF451" s="14" t="s">
        <v>223</v>
      </c>
      <c r="AG451" s="14"/>
      <c r="AH451" s="14"/>
      <c r="AI451" s="14"/>
      <c r="AJ451" s="14"/>
    </row>
    <row r="452" spans="2:37" ht="11.25" customHeight="1" x14ac:dyDescent="0.2">
      <c r="F452" s="12"/>
      <c r="G452" s="12"/>
      <c r="H452" s="12"/>
      <c r="I452" s="12"/>
      <c r="J452" s="12"/>
      <c r="K452" s="12"/>
      <c r="L452" s="12"/>
      <c r="M452" s="12"/>
      <c r="N452" s="12"/>
      <c r="O452" s="12"/>
      <c r="P452" s="12"/>
      <c r="Q452" s="12"/>
      <c r="R452" s="12"/>
      <c r="S452" s="12"/>
    </row>
    <row r="453" spans="2:37" x14ac:dyDescent="0.2">
      <c r="F453" s="6" t="s">
        <v>148</v>
      </c>
      <c r="G453" s="6"/>
      <c r="H453" s="6"/>
      <c r="I453" s="6"/>
      <c r="J453" s="6"/>
      <c r="L453" s="7" t="s">
        <v>149</v>
      </c>
      <c r="M453" s="7"/>
      <c r="N453" s="7"/>
      <c r="O453" s="7"/>
      <c r="P453" s="7"/>
      <c r="Q453" s="7"/>
      <c r="R453" s="7"/>
      <c r="S453" s="7"/>
      <c r="T453" s="7"/>
    </row>
    <row r="454" spans="2:37" ht="11.25" customHeight="1" x14ac:dyDescent="0.2"/>
    <row r="455" spans="2:37" x14ac:dyDescent="0.2">
      <c r="D455" s="8" t="s">
        <v>30</v>
      </c>
      <c r="E455" s="8"/>
      <c r="F455" s="8"/>
      <c r="G455" s="8"/>
      <c r="H455" s="8"/>
      <c r="I455" s="8"/>
      <c r="J455" s="8"/>
      <c r="K455" s="8"/>
      <c r="L455" s="8"/>
      <c r="M455" s="8"/>
      <c r="N455" s="8"/>
      <c r="AC455" s="9">
        <v>2287.2199999999998</v>
      </c>
      <c r="AD455" s="9"/>
      <c r="AE455" s="9"/>
      <c r="AF455" s="9"/>
      <c r="AG455" s="9"/>
      <c r="AH455" s="9"/>
      <c r="AI455" s="9"/>
      <c r="AJ455" s="9"/>
      <c r="AK455" s="9"/>
    </row>
    <row r="456" spans="2:37" ht="21" customHeight="1" x14ac:dyDescent="0.2"/>
    <row r="457" spans="2:37" ht="30" customHeight="1" x14ac:dyDescent="0.2"/>
    <row r="458" spans="2:37" ht="6.75" customHeight="1" x14ac:dyDescent="0.2">
      <c r="B458" s="8" t="s">
        <v>224</v>
      </c>
      <c r="C458" s="8"/>
      <c r="D458" s="8"/>
      <c r="E458" s="8"/>
      <c r="F458" s="8"/>
      <c r="G458" s="8"/>
      <c r="H458" s="8"/>
      <c r="I458" s="8"/>
      <c r="J458" s="8"/>
      <c r="K458" s="8"/>
      <c r="L458" s="8"/>
      <c r="M458" s="8"/>
    </row>
    <row r="459" spans="2:37" ht="6" customHeight="1" x14ac:dyDescent="0.2">
      <c r="B459" s="8"/>
      <c r="C459" s="8"/>
      <c r="D459" s="8"/>
      <c r="E459" s="8"/>
      <c r="F459" s="8"/>
      <c r="G459" s="8"/>
      <c r="H459" s="8"/>
      <c r="I459" s="8"/>
      <c r="J459" s="8"/>
      <c r="K459" s="8"/>
      <c r="L459" s="8"/>
      <c r="M459" s="8"/>
      <c r="AC459" s="9">
        <v>157454.42000000001</v>
      </c>
      <c r="AD459" s="9"/>
      <c r="AE459" s="9"/>
      <c r="AF459" s="9"/>
      <c r="AG459" s="9"/>
      <c r="AH459" s="9"/>
      <c r="AI459" s="9"/>
      <c r="AJ459" s="9"/>
      <c r="AK459" s="9"/>
    </row>
    <row r="460" spans="2:37" ht="9" customHeight="1" x14ac:dyDescent="0.2">
      <c r="AC460" s="9"/>
      <c r="AD460" s="9"/>
      <c r="AE460" s="9"/>
      <c r="AF460" s="9"/>
      <c r="AG460" s="9"/>
      <c r="AH460" s="9"/>
      <c r="AI460" s="9"/>
      <c r="AJ460" s="9"/>
      <c r="AK460" s="9"/>
    </row>
    <row r="461" spans="2:37" ht="276.75" customHeight="1" x14ac:dyDescent="0.2"/>
    <row r="462" spans="2:37" ht="15.75" customHeight="1" x14ac:dyDescent="0.2">
      <c r="Q462" s="5" t="s">
        <v>225</v>
      </c>
      <c r="R462" s="5"/>
      <c r="S462" s="5"/>
      <c r="T462" s="5"/>
      <c r="U462" s="5"/>
      <c r="V462" s="5"/>
      <c r="W462" s="5"/>
      <c r="X462" s="5"/>
    </row>
  </sheetData>
  <mergeCells count="560">
    <mergeCell ref="B11:D11"/>
    <mergeCell ref="H11:O11"/>
    <mergeCell ref="B12:D12"/>
    <mergeCell ref="H12:L12"/>
    <mergeCell ref="N12:Q12"/>
    <mergeCell ref="B14:D14"/>
    <mergeCell ref="J14:AK14"/>
    <mergeCell ref="G2:V9"/>
    <mergeCell ref="Z3:AC3"/>
    <mergeCell ref="AE3:AF3"/>
    <mergeCell ref="Z4:AC5"/>
    <mergeCell ref="AE4:AJ5"/>
    <mergeCell ref="Z6:AC7"/>
    <mergeCell ref="AE6:AJ7"/>
    <mergeCell ref="Z8:AC8"/>
    <mergeCell ref="AE8:AJ8"/>
    <mergeCell ref="F21:S23"/>
    <mergeCell ref="X21:AA21"/>
    <mergeCell ref="AF21:AJ21"/>
    <mergeCell ref="F24:J24"/>
    <mergeCell ref="L24:T24"/>
    <mergeCell ref="F25:S27"/>
    <mergeCell ref="X25:AA25"/>
    <mergeCell ref="AF25:AJ25"/>
    <mergeCell ref="C16:H16"/>
    <mergeCell ref="J16:AK16"/>
    <mergeCell ref="B17:E20"/>
    <mergeCell ref="AD17:AJ20"/>
    <mergeCell ref="H18:R19"/>
    <mergeCell ref="U18:Z19"/>
    <mergeCell ref="AF33:AJ33"/>
    <mergeCell ref="F37:J37"/>
    <mergeCell ref="L37:T37"/>
    <mergeCell ref="X38:AA38"/>
    <mergeCell ref="D41:N41"/>
    <mergeCell ref="AC41:AK41"/>
    <mergeCell ref="F28:J28"/>
    <mergeCell ref="L28:T28"/>
    <mergeCell ref="X29:AA29"/>
    <mergeCell ref="X31:AA31"/>
    <mergeCell ref="F33:S36"/>
    <mergeCell ref="X33:AA33"/>
    <mergeCell ref="B50:D50"/>
    <mergeCell ref="F50:S52"/>
    <mergeCell ref="X50:AA51"/>
    <mergeCell ref="AF50:AJ50"/>
    <mergeCell ref="F53:J53"/>
    <mergeCell ref="L53:T53"/>
    <mergeCell ref="C45:H45"/>
    <mergeCell ref="J45:AK45"/>
    <mergeCell ref="B46:E49"/>
    <mergeCell ref="AD46:AJ49"/>
    <mergeCell ref="H47:R48"/>
    <mergeCell ref="U47:Z48"/>
    <mergeCell ref="C59:H59"/>
    <mergeCell ref="J59:AK59"/>
    <mergeCell ref="B60:E63"/>
    <mergeCell ref="AD60:AJ63"/>
    <mergeCell ref="H61:R62"/>
    <mergeCell ref="U61:Z62"/>
    <mergeCell ref="B54:D54"/>
    <mergeCell ref="F54:S56"/>
    <mergeCell ref="X54:AA55"/>
    <mergeCell ref="AF54:AJ54"/>
    <mergeCell ref="B57:D57"/>
    <mergeCell ref="J57:AK57"/>
    <mergeCell ref="F68:J68"/>
    <mergeCell ref="L68:T68"/>
    <mergeCell ref="B69:D69"/>
    <mergeCell ref="F69:S71"/>
    <mergeCell ref="X69:AA70"/>
    <mergeCell ref="AF69:AJ69"/>
    <mergeCell ref="F64:J64"/>
    <mergeCell ref="L64:T64"/>
    <mergeCell ref="B65:D65"/>
    <mergeCell ref="F65:S67"/>
    <mergeCell ref="X65:AA66"/>
    <mergeCell ref="AF65:AJ65"/>
    <mergeCell ref="F76:J76"/>
    <mergeCell ref="L76:T76"/>
    <mergeCell ref="B77:D77"/>
    <mergeCell ref="F77:S79"/>
    <mergeCell ref="X77:AA78"/>
    <mergeCell ref="AF77:AJ77"/>
    <mergeCell ref="F72:J72"/>
    <mergeCell ref="L72:T72"/>
    <mergeCell ref="B73:D73"/>
    <mergeCell ref="F73:S75"/>
    <mergeCell ref="X73:AA74"/>
    <mergeCell ref="AF73:AJ73"/>
    <mergeCell ref="AF88:AJ88"/>
    <mergeCell ref="F84:J84"/>
    <mergeCell ref="L84:T84"/>
    <mergeCell ref="B85:D85"/>
    <mergeCell ref="F85:S86"/>
    <mergeCell ref="X85:AA85"/>
    <mergeCell ref="AF85:AJ85"/>
    <mergeCell ref="F80:J80"/>
    <mergeCell ref="L80:T80"/>
    <mergeCell ref="B81:D81"/>
    <mergeCell ref="F81:S83"/>
    <mergeCell ref="X81:AA82"/>
    <mergeCell ref="AF81:AJ81"/>
    <mergeCell ref="F92:J92"/>
    <mergeCell ref="L92:T92"/>
    <mergeCell ref="X93:AA93"/>
    <mergeCell ref="B95:D95"/>
    <mergeCell ref="F95:S98"/>
    <mergeCell ref="X95:AA95"/>
    <mergeCell ref="F87:J87"/>
    <mergeCell ref="L87:T87"/>
    <mergeCell ref="B88:D88"/>
    <mergeCell ref="F88:S91"/>
    <mergeCell ref="X88:AA88"/>
    <mergeCell ref="C103:H103"/>
    <mergeCell ref="J103:AK103"/>
    <mergeCell ref="B104:E107"/>
    <mergeCell ref="AD104:AJ107"/>
    <mergeCell ref="H105:R106"/>
    <mergeCell ref="U105:Z106"/>
    <mergeCell ref="AF95:AJ95"/>
    <mergeCell ref="F99:J99"/>
    <mergeCell ref="L99:T99"/>
    <mergeCell ref="X100:AA100"/>
    <mergeCell ref="B101:D101"/>
    <mergeCell ref="J101:AK101"/>
    <mergeCell ref="F111:J111"/>
    <mergeCell ref="L111:T111"/>
    <mergeCell ref="B112:D112"/>
    <mergeCell ref="F112:S113"/>
    <mergeCell ref="X112:AA112"/>
    <mergeCell ref="AF112:AJ112"/>
    <mergeCell ref="F108:J108"/>
    <mergeCell ref="L108:T108"/>
    <mergeCell ref="B109:D109"/>
    <mergeCell ref="F109:S110"/>
    <mergeCell ref="X109:AA109"/>
    <mergeCell ref="AF109:AJ109"/>
    <mergeCell ref="F117:J117"/>
    <mergeCell ref="L117:T117"/>
    <mergeCell ref="B118:D118"/>
    <mergeCell ref="F118:S119"/>
    <mergeCell ref="X118:AA118"/>
    <mergeCell ref="AF118:AJ118"/>
    <mergeCell ref="F114:J114"/>
    <mergeCell ref="L114:T114"/>
    <mergeCell ref="B115:D115"/>
    <mergeCell ref="F115:S116"/>
    <mergeCell ref="X115:AA115"/>
    <mergeCell ref="AF115:AJ115"/>
    <mergeCell ref="F123:J123"/>
    <mergeCell ref="L123:T123"/>
    <mergeCell ref="B124:D124"/>
    <mergeCell ref="F124:S125"/>
    <mergeCell ref="X124:AA124"/>
    <mergeCell ref="AF124:AJ124"/>
    <mergeCell ref="F120:J120"/>
    <mergeCell ref="L120:T120"/>
    <mergeCell ref="B121:D121"/>
    <mergeCell ref="F121:S122"/>
    <mergeCell ref="X121:AA121"/>
    <mergeCell ref="AF121:AJ121"/>
    <mergeCell ref="AF133:AJ133"/>
    <mergeCell ref="F129:J129"/>
    <mergeCell ref="L129:T129"/>
    <mergeCell ref="B130:D130"/>
    <mergeCell ref="F130:S131"/>
    <mergeCell ref="X130:AA131"/>
    <mergeCell ref="AF130:AJ130"/>
    <mergeCell ref="F126:J126"/>
    <mergeCell ref="L126:T126"/>
    <mergeCell ref="B127:D127"/>
    <mergeCell ref="F127:S128"/>
    <mergeCell ref="X127:AA128"/>
    <mergeCell ref="AF127:AJ127"/>
    <mergeCell ref="F136:J136"/>
    <mergeCell ref="L136:T136"/>
    <mergeCell ref="X137:AA137"/>
    <mergeCell ref="X139:AA139"/>
    <mergeCell ref="X141:AA141"/>
    <mergeCell ref="B143:D143"/>
    <mergeCell ref="F143:S144"/>
    <mergeCell ref="X143:AA143"/>
    <mergeCell ref="F132:J132"/>
    <mergeCell ref="L132:T132"/>
    <mergeCell ref="B133:D133"/>
    <mergeCell ref="F133:S135"/>
    <mergeCell ref="X133:AA133"/>
    <mergeCell ref="AF153:AJ153"/>
    <mergeCell ref="AF143:AJ143"/>
    <mergeCell ref="B145:D145"/>
    <mergeCell ref="J145:AK145"/>
    <mergeCell ref="C147:H147"/>
    <mergeCell ref="J147:AK147"/>
    <mergeCell ref="B148:E151"/>
    <mergeCell ref="AD148:AJ151"/>
    <mergeCell ref="H149:R150"/>
    <mergeCell ref="U149:Z150"/>
    <mergeCell ref="F155:J155"/>
    <mergeCell ref="L155:T155"/>
    <mergeCell ref="X156:AA156"/>
    <mergeCell ref="X158:AA158"/>
    <mergeCell ref="X160:AA160"/>
    <mergeCell ref="B162:D162"/>
    <mergeCell ref="F162:S163"/>
    <mergeCell ref="X162:AA162"/>
    <mergeCell ref="F152:J152"/>
    <mergeCell ref="L152:T152"/>
    <mergeCell ref="B153:D153"/>
    <mergeCell ref="F153:S154"/>
    <mergeCell ref="X153:AA153"/>
    <mergeCell ref="F167:J167"/>
    <mergeCell ref="L167:T167"/>
    <mergeCell ref="X168:AA168"/>
    <mergeCell ref="X170:AA170"/>
    <mergeCell ref="X172:AA172"/>
    <mergeCell ref="B174:D174"/>
    <mergeCell ref="F174:S175"/>
    <mergeCell ref="X174:AA174"/>
    <mergeCell ref="AF162:AJ162"/>
    <mergeCell ref="F164:J164"/>
    <mergeCell ref="L164:T164"/>
    <mergeCell ref="B165:D165"/>
    <mergeCell ref="F165:S166"/>
    <mergeCell ref="X165:AA165"/>
    <mergeCell ref="AF165:AJ165"/>
    <mergeCell ref="B183:D183"/>
    <mergeCell ref="F183:S184"/>
    <mergeCell ref="X183:AA183"/>
    <mergeCell ref="AF183:AJ183"/>
    <mergeCell ref="F185:J185"/>
    <mergeCell ref="L185:T185"/>
    <mergeCell ref="AF174:AJ174"/>
    <mergeCell ref="F176:J176"/>
    <mergeCell ref="L176:T176"/>
    <mergeCell ref="X177:AA177"/>
    <mergeCell ref="X179:AA179"/>
    <mergeCell ref="X181:AA181"/>
    <mergeCell ref="X186:AA186"/>
    <mergeCell ref="B188:D188"/>
    <mergeCell ref="J188:AK188"/>
    <mergeCell ref="C190:H190"/>
    <mergeCell ref="J190:AK190"/>
    <mergeCell ref="B191:E194"/>
    <mergeCell ref="AD191:AJ194"/>
    <mergeCell ref="H192:R193"/>
    <mergeCell ref="U192:Z193"/>
    <mergeCell ref="B198:D198"/>
    <mergeCell ref="F198:S199"/>
    <mergeCell ref="X198:AA198"/>
    <mergeCell ref="AF198:AJ198"/>
    <mergeCell ref="F200:J200"/>
    <mergeCell ref="L200:T200"/>
    <mergeCell ref="B195:D195"/>
    <mergeCell ref="F195:S196"/>
    <mergeCell ref="X195:AA195"/>
    <mergeCell ref="AF195:AJ195"/>
    <mergeCell ref="F197:J197"/>
    <mergeCell ref="L197:T197"/>
    <mergeCell ref="X204:AA204"/>
    <mergeCell ref="X206:AA206"/>
    <mergeCell ref="B208:D208"/>
    <mergeCell ref="F208:S210"/>
    <mergeCell ref="X208:AA208"/>
    <mergeCell ref="AF208:AJ208"/>
    <mergeCell ref="B201:D201"/>
    <mergeCell ref="F201:S202"/>
    <mergeCell ref="X201:AA201"/>
    <mergeCell ref="AF201:AJ201"/>
    <mergeCell ref="F203:J203"/>
    <mergeCell ref="L203:T203"/>
    <mergeCell ref="F215:J215"/>
    <mergeCell ref="L215:T215"/>
    <mergeCell ref="B217:E220"/>
    <mergeCell ref="AD217:AJ220"/>
    <mergeCell ref="H218:R219"/>
    <mergeCell ref="U218:Z219"/>
    <mergeCell ref="F211:J211"/>
    <mergeCell ref="L211:T211"/>
    <mergeCell ref="B212:D212"/>
    <mergeCell ref="F212:S214"/>
    <mergeCell ref="X212:AA213"/>
    <mergeCell ref="AF212:AJ212"/>
    <mergeCell ref="F227:S229"/>
    <mergeCell ref="X227:AA227"/>
    <mergeCell ref="AF227:AJ227"/>
    <mergeCell ref="F230:J230"/>
    <mergeCell ref="L230:T230"/>
    <mergeCell ref="X231:AA231"/>
    <mergeCell ref="F221:S223"/>
    <mergeCell ref="X221:AA221"/>
    <mergeCell ref="AF221:AJ221"/>
    <mergeCell ref="F224:J224"/>
    <mergeCell ref="L224:T224"/>
    <mergeCell ref="X225:AA225"/>
    <mergeCell ref="F240:S241"/>
    <mergeCell ref="X240:AA240"/>
    <mergeCell ref="AF240:AJ240"/>
    <mergeCell ref="F242:J242"/>
    <mergeCell ref="L242:T242"/>
    <mergeCell ref="F243:S244"/>
    <mergeCell ref="X243:AA243"/>
    <mergeCell ref="AF243:AJ243"/>
    <mergeCell ref="B233:D233"/>
    <mergeCell ref="J233:AK233"/>
    <mergeCell ref="C235:H235"/>
    <mergeCell ref="J235:AK235"/>
    <mergeCell ref="B236:E239"/>
    <mergeCell ref="AD236:AJ239"/>
    <mergeCell ref="H237:R238"/>
    <mergeCell ref="U237:Z238"/>
    <mergeCell ref="F250:J250"/>
    <mergeCell ref="L250:T250"/>
    <mergeCell ref="F251:S253"/>
    <mergeCell ref="X251:AA251"/>
    <mergeCell ref="AF251:AJ251"/>
    <mergeCell ref="F254:J254"/>
    <mergeCell ref="L254:T254"/>
    <mergeCell ref="F245:J245"/>
    <mergeCell ref="L245:T245"/>
    <mergeCell ref="X246:AA246"/>
    <mergeCell ref="F248:S249"/>
    <mergeCell ref="X248:AA248"/>
    <mergeCell ref="AF248:AJ248"/>
    <mergeCell ref="X262:AA262"/>
    <mergeCell ref="F264:S267"/>
    <mergeCell ref="X264:AA264"/>
    <mergeCell ref="AF264:AJ264"/>
    <mergeCell ref="F268:J268"/>
    <mergeCell ref="L268:T268"/>
    <mergeCell ref="X255:AA255"/>
    <mergeCell ref="F257:S260"/>
    <mergeCell ref="X257:AA257"/>
    <mergeCell ref="AF257:AJ257"/>
    <mergeCell ref="F261:J261"/>
    <mergeCell ref="L261:T261"/>
    <mergeCell ref="D276:N276"/>
    <mergeCell ref="AC276:AK276"/>
    <mergeCell ref="C280:H280"/>
    <mergeCell ref="J280:AK280"/>
    <mergeCell ref="B281:E284"/>
    <mergeCell ref="AD281:AJ284"/>
    <mergeCell ref="H282:R283"/>
    <mergeCell ref="U282:Z283"/>
    <mergeCell ref="F269:S272"/>
    <mergeCell ref="X269:AA269"/>
    <mergeCell ref="AF269:AJ269"/>
    <mergeCell ref="F273:J273"/>
    <mergeCell ref="L273:T273"/>
    <mergeCell ref="B275:D275"/>
    <mergeCell ref="J275:AK275"/>
    <mergeCell ref="B289:E292"/>
    <mergeCell ref="AD289:AJ292"/>
    <mergeCell ref="H290:R291"/>
    <mergeCell ref="U290:Z291"/>
    <mergeCell ref="F293:S294"/>
    <mergeCell ref="X293:AA294"/>
    <mergeCell ref="AF293:AJ293"/>
    <mergeCell ref="B285:D285"/>
    <mergeCell ref="F285:S286"/>
    <mergeCell ref="X285:AA285"/>
    <mergeCell ref="AF285:AJ285"/>
    <mergeCell ref="F287:J287"/>
    <mergeCell ref="L287:T287"/>
    <mergeCell ref="AC306:AK306"/>
    <mergeCell ref="C310:H310"/>
    <mergeCell ref="J310:AK310"/>
    <mergeCell ref="B311:E314"/>
    <mergeCell ref="AD311:AJ314"/>
    <mergeCell ref="H312:R313"/>
    <mergeCell ref="U312:Z313"/>
    <mergeCell ref="F295:J295"/>
    <mergeCell ref="L295:T295"/>
    <mergeCell ref="X296:AA297"/>
    <mergeCell ref="X299:AA300"/>
    <mergeCell ref="X302:AA303"/>
    <mergeCell ref="D306:N306"/>
    <mergeCell ref="B322:D322"/>
    <mergeCell ref="F322:S325"/>
    <mergeCell ref="X322:AA322"/>
    <mergeCell ref="AF322:AJ322"/>
    <mergeCell ref="F326:J326"/>
    <mergeCell ref="L326:T326"/>
    <mergeCell ref="B315:D315"/>
    <mergeCell ref="J315:AK315"/>
    <mergeCell ref="C317:H317"/>
    <mergeCell ref="J317:AK317"/>
    <mergeCell ref="B318:E321"/>
    <mergeCell ref="AD318:AJ321"/>
    <mergeCell ref="H319:R320"/>
    <mergeCell ref="U319:Z320"/>
    <mergeCell ref="F337:S338"/>
    <mergeCell ref="X337:AA337"/>
    <mergeCell ref="AF337:AJ337"/>
    <mergeCell ref="F339:J339"/>
    <mergeCell ref="L339:T339"/>
    <mergeCell ref="F340:S341"/>
    <mergeCell ref="X340:AA340"/>
    <mergeCell ref="AF340:AJ340"/>
    <mergeCell ref="D328:N328"/>
    <mergeCell ref="AC328:AK328"/>
    <mergeCell ref="C332:H332"/>
    <mergeCell ref="J332:AK332"/>
    <mergeCell ref="B333:E336"/>
    <mergeCell ref="AD333:AJ336"/>
    <mergeCell ref="H334:R335"/>
    <mergeCell ref="U334:Z335"/>
    <mergeCell ref="F347:J347"/>
    <mergeCell ref="L347:T347"/>
    <mergeCell ref="F348:S349"/>
    <mergeCell ref="X348:AA348"/>
    <mergeCell ref="AF348:AJ348"/>
    <mergeCell ref="F350:J350"/>
    <mergeCell ref="L350:T350"/>
    <mergeCell ref="F342:J342"/>
    <mergeCell ref="L342:T342"/>
    <mergeCell ref="X343:AA343"/>
    <mergeCell ref="F345:S346"/>
    <mergeCell ref="X345:AA345"/>
    <mergeCell ref="AF345:AJ345"/>
    <mergeCell ref="F356:J356"/>
    <mergeCell ref="L356:T356"/>
    <mergeCell ref="B357:D357"/>
    <mergeCell ref="J357:AK357"/>
    <mergeCell ref="C359:H359"/>
    <mergeCell ref="J359:AK359"/>
    <mergeCell ref="F351:S352"/>
    <mergeCell ref="X351:AA351"/>
    <mergeCell ref="AF351:AJ351"/>
    <mergeCell ref="F353:J353"/>
    <mergeCell ref="L353:T353"/>
    <mergeCell ref="F354:S355"/>
    <mergeCell ref="X354:AA354"/>
    <mergeCell ref="AF354:AJ354"/>
    <mergeCell ref="F366:J366"/>
    <mergeCell ref="L366:T366"/>
    <mergeCell ref="F367:S368"/>
    <mergeCell ref="X367:AA367"/>
    <mergeCell ref="AF367:AJ367"/>
    <mergeCell ref="F369:J369"/>
    <mergeCell ref="L369:T369"/>
    <mergeCell ref="B360:E363"/>
    <mergeCell ref="AD360:AJ363"/>
    <mergeCell ref="H361:R362"/>
    <mergeCell ref="U361:Z362"/>
    <mergeCell ref="F364:S365"/>
    <mergeCell ref="X364:AA364"/>
    <mergeCell ref="AF364:AJ364"/>
    <mergeCell ref="F375:J375"/>
    <mergeCell ref="L375:T375"/>
    <mergeCell ref="F376:S377"/>
    <mergeCell ref="X376:AA376"/>
    <mergeCell ref="AF376:AJ376"/>
    <mergeCell ref="F378:J378"/>
    <mergeCell ref="L378:T378"/>
    <mergeCell ref="F370:S371"/>
    <mergeCell ref="X370:AA370"/>
    <mergeCell ref="AF370:AJ370"/>
    <mergeCell ref="F372:J372"/>
    <mergeCell ref="L372:T372"/>
    <mergeCell ref="F373:S374"/>
    <mergeCell ref="X373:AA373"/>
    <mergeCell ref="AF373:AJ373"/>
    <mergeCell ref="F385:J385"/>
    <mergeCell ref="L385:T385"/>
    <mergeCell ref="F386:S388"/>
    <mergeCell ref="X386:AA386"/>
    <mergeCell ref="AF386:AJ386"/>
    <mergeCell ref="F389:J389"/>
    <mergeCell ref="L389:T389"/>
    <mergeCell ref="F379:S380"/>
    <mergeCell ref="X379:AA379"/>
    <mergeCell ref="AF379:AJ379"/>
    <mergeCell ref="F381:J381"/>
    <mergeCell ref="L381:T381"/>
    <mergeCell ref="F382:S384"/>
    <mergeCell ref="X382:AA382"/>
    <mergeCell ref="AF382:AJ382"/>
    <mergeCell ref="F397:J397"/>
    <mergeCell ref="L397:T397"/>
    <mergeCell ref="F398:S399"/>
    <mergeCell ref="X398:AA398"/>
    <mergeCell ref="AF398:AJ398"/>
    <mergeCell ref="F400:J400"/>
    <mergeCell ref="L400:T400"/>
    <mergeCell ref="F390:S392"/>
    <mergeCell ref="X390:AA390"/>
    <mergeCell ref="AF390:AJ390"/>
    <mergeCell ref="F393:J393"/>
    <mergeCell ref="L393:T393"/>
    <mergeCell ref="F394:S396"/>
    <mergeCell ref="X394:AA394"/>
    <mergeCell ref="AF394:AJ394"/>
    <mergeCell ref="F408:S409"/>
    <mergeCell ref="X408:AA408"/>
    <mergeCell ref="AF408:AJ408"/>
    <mergeCell ref="F410:J410"/>
    <mergeCell ref="L410:T410"/>
    <mergeCell ref="F411:S412"/>
    <mergeCell ref="X411:AA412"/>
    <mergeCell ref="AF411:AJ411"/>
    <mergeCell ref="B401:D401"/>
    <mergeCell ref="J401:AK401"/>
    <mergeCell ref="C403:H403"/>
    <mergeCell ref="J403:AK403"/>
    <mergeCell ref="B404:E407"/>
    <mergeCell ref="AD404:AJ407"/>
    <mergeCell ref="H405:R406"/>
    <mergeCell ref="U405:Z406"/>
    <mergeCell ref="B420:E423"/>
    <mergeCell ref="AD420:AJ423"/>
    <mergeCell ref="H421:R422"/>
    <mergeCell ref="U421:Z422"/>
    <mergeCell ref="F424:S426"/>
    <mergeCell ref="X424:AA424"/>
    <mergeCell ref="AF424:AJ424"/>
    <mergeCell ref="F413:J413"/>
    <mergeCell ref="L413:T413"/>
    <mergeCell ref="D415:N415"/>
    <mergeCell ref="AC415:AK415"/>
    <mergeCell ref="C419:H419"/>
    <mergeCell ref="J419:AK419"/>
    <mergeCell ref="AF432:AJ432"/>
    <mergeCell ref="F435:J435"/>
    <mergeCell ref="L435:T435"/>
    <mergeCell ref="F436:S437"/>
    <mergeCell ref="X436:AA436"/>
    <mergeCell ref="AF436:AJ436"/>
    <mergeCell ref="F427:J427"/>
    <mergeCell ref="L427:T427"/>
    <mergeCell ref="X428:AA428"/>
    <mergeCell ref="X430:AA430"/>
    <mergeCell ref="F432:S434"/>
    <mergeCell ref="X432:AA432"/>
    <mergeCell ref="F443:J443"/>
    <mergeCell ref="L443:T443"/>
    <mergeCell ref="B444:D444"/>
    <mergeCell ref="J444:AK444"/>
    <mergeCell ref="C446:H446"/>
    <mergeCell ref="J446:AK446"/>
    <mergeCell ref="F438:J438"/>
    <mergeCell ref="L438:T438"/>
    <mergeCell ref="X439:AA439"/>
    <mergeCell ref="F441:S442"/>
    <mergeCell ref="X441:AA441"/>
    <mergeCell ref="AF441:AJ441"/>
    <mergeCell ref="Q462:X462"/>
    <mergeCell ref="F453:J453"/>
    <mergeCell ref="L453:T453"/>
    <mergeCell ref="D455:N455"/>
    <mergeCell ref="AC455:AK455"/>
    <mergeCell ref="B458:M459"/>
    <mergeCell ref="AC459:AK460"/>
    <mergeCell ref="B447:E450"/>
    <mergeCell ref="AD447:AJ450"/>
    <mergeCell ref="H448:R449"/>
    <mergeCell ref="U448:Z449"/>
    <mergeCell ref="F451:S452"/>
    <mergeCell ref="X451:AA451"/>
    <mergeCell ref="AF451:AJ451"/>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07-2024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2024-08-01T15:33:56Z</dcterms:created>
  <dcterms:modified xsi:type="dcterms:W3CDTF">2024-08-06T20:59:33Z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01734361CD07C3C85B968AA4B2781C480C5E84517533FB2EE1174F74E95997FC9503DC872D15E7FE07B95AE100ED7F409B45E8AB150224A686D2B3293C031B7D6E1DAA9B1842C8F645CA7B8A31BDAB167FFA1EF8584A28C2E33DCD10B74C64DE252A0F21623700E6C1D499F14E531A8891387E9FAC819F738535B8FFAA0AE71</vt:lpwstr>
  </property>
  <property fmtid="{D5CDD505-2E9C-101B-9397-08002B2CF9AE}" pid="3" name="Business Objects Context Information1">
    <vt:lpwstr>1B7C2D35AF44DC8546069FCCFAB82437E8AE85364339A3FD7B8457322ABA5F93C19AE1510F54DDC058B541E4AA986E19A4E0E3C085511CF837F59F5C22A1C081DEADD6FFA8A5A5D4BB6495E846168AEF0F441A3A1A5FC0E32548D4AADCF4BBF072EACF58CEDBA310C70132E4FD3E2FDE4E54292429BFD893644DC46909888F4</vt:lpwstr>
  </property>
  <property fmtid="{D5CDD505-2E9C-101B-9397-08002B2CF9AE}" pid="4" name="Business Objects Context Information2">
    <vt:lpwstr>4C4949974772710816B3135DB34264D5D4F50D9C998EE00C07327A28898C1F9CA5530FBF4324D1AD94042F434463F2C71BBAB109613B4AAD2F27E47C8C2215A9EABD43EEA99EF3C1375B1116D9654D0A761248CA98224AE41B700151411CB75F9F47BA9B5CB7E252B08D16DC25F304D6A5644A8BFD64ABB1EF5BD10646EC97C</vt:lpwstr>
  </property>
  <property fmtid="{D5CDD505-2E9C-101B-9397-08002B2CF9AE}" pid="5" name="Business Objects Context Information3">
    <vt:lpwstr>77446E8A7CFF9E74CAD06760F5A1BD132C949C723C294B0F484A5551EB934679CF6125EB41AB205A3D6EEE6EBBDED7913F90BCB195A6EE58C8F40376DD0DF1C7A1E32400165F976EF2FEB80A1F34BFAC1850DBC76B354AA6FEFDBBC0EBCACE6994732608B582A1BADB9006D652E9FA6EAFD0226B466F37C519FA1716C39F13F</vt:lpwstr>
  </property>
  <property fmtid="{D5CDD505-2E9C-101B-9397-08002B2CF9AE}" pid="6" name="Business Objects Context Information4">
    <vt:lpwstr>E55B19EB2D187BAC29863A67CEFAD8FCB13BC8109A211A9C6F03A8505CC11F1B3DBC0C09F1965F8EF08E4E66530C1E2E42E78C1F661E055D1659413B0418A06B6B8373C50161C64B5A0FC654AE8829962C01632456E2C4FAEBC891252B2DE2AABACFD9E53F088CF896D37EB135215D11E780BBF1E7664F4103F65AC035F8319</vt:lpwstr>
  </property>
  <property fmtid="{D5CDD505-2E9C-101B-9397-08002B2CF9AE}" pid="7" name="Business Objects Context Information5">
    <vt:lpwstr>91B2A9A8C0383C448A78D4B7350F2ACA2D02801720F0465E4001C031724EAD8E8452CDC98DD224118B78A226F7983E77396D2F68CA29A2C0F9BAE29DE0D6BB274CE99769621460894D44432D17E080EF57DD41DB032E8DF9DA02794A7E99660FEC49F6C86CB659FD67DABF13EA830320A3DD529B97B6379C7629365B6F3C53B</vt:lpwstr>
  </property>
  <property fmtid="{D5CDD505-2E9C-101B-9397-08002B2CF9AE}" pid="8" name="Business Objects Context Information6">
    <vt:lpwstr>25675985C8A5F3FE9B79DDA32565C11CDB3D5963F75211FD5AED8DEA69D06989D4A186E64237493E7C8354E360EADBDA9CBB606FF0D9FCCEE454F305B32B9F4A895BA9E435D4D2B3D761D6890440E2836F0A61228952483C092EA38141A500B48C9898940CF51F94E536B37325D8BE77A8BD60DD</vt:lpwstr>
  </property>
</Properties>
</file>