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bcastillo\Documents\Desarrollo\wpa\Documentos\InformacionPublica\N11\"/>
    </mc:Choice>
  </mc:AlternateContent>
  <xr:revisionPtr revIDLastSave="0" documentId="13_ncr:1_{882FFD75-CCDC-4D7B-9DEF-2E92AA2BE884}" xr6:coauthVersionLast="47" xr6:coauthVersionMax="47" xr10:uidLastSave="{00000000-0000-0000-0000-000000000000}"/>
  <bookViews>
    <workbookView xWindow="20370" yWindow="-120" windowWidth="29040" windowHeight="15840" tabRatio="500" activeTab="1" xr2:uid="{172AC77F-465A-4DE7-B50F-8A45B75000AC}"/>
  </bookViews>
  <sheets>
    <sheet name="02-2025" sheetId="2" r:id="rId1"/>
    <sheet name="Sheet1"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7" i="2" l="1"/>
  <c r="F30" i="2"/>
  <c r="F29" i="2"/>
  <c r="F28" i="2"/>
  <c r="F27" i="2"/>
  <c r="F26" i="2"/>
  <c r="F25" i="2"/>
  <c r="F24" i="2"/>
  <c r="F23" i="2"/>
  <c r="F22" i="2"/>
  <c r="F21" i="2"/>
  <c r="F20" i="2"/>
  <c r="F19" i="2"/>
  <c r="F18" i="2"/>
  <c r="F17" i="2"/>
  <c r="F16" i="2"/>
  <c r="F15" i="2"/>
  <c r="F14" i="2"/>
  <c r="F13" i="2"/>
  <c r="F12" i="2"/>
  <c r="F11" i="2"/>
  <c r="F10" i="2"/>
</calcChain>
</file>

<file path=xl/sharedStrings.xml><?xml version="1.0" encoding="utf-8"?>
<sst xmlns="http://schemas.openxmlformats.org/spreadsheetml/2006/main" count="741" uniqueCount="333">
  <si>
    <r>
      <t xml:space="preserve">SISTEMA DE GESTION
</t>
    </r>
    <r>
      <rPr>
        <b/>
        <sz val="9"/>
        <color indexed="8"/>
        <rFont val="Arial"/>
        <charset val="1"/>
      </rPr>
      <t xml:space="preserve">Información de oficio
</t>
    </r>
    <r>
      <rPr>
        <b/>
        <sz val="10"/>
        <color indexed="8"/>
        <rFont val="Arial"/>
        <charset val="1"/>
      </rPr>
      <t xml:space="preserve">Ley de acceso a la información - Art 10 Numeral 11
</t>
    </r>
    <r>
      <rPr>
        <b/>
        <sz val="12"/>
        <color indexed="8"/>
        <rFont val="Arial"/>
        <charset val="1"/>
      </rPr>
      <t>INFORMACIÓN DE PROCESOS DE CONTRATACIONES</t>
    </r>
  </si>
  <si>
    <t>PAGINA     :</t>
  </si>
  <si>
    <t>de</t>
  </si>
  <si>
    <t>FECHA       :</t>
  </si>
  <si>
    <t>HORA        :</t>
  </si>
  <si>
    <t>REPORTE   :</t>
  </si>
  <si>
    <t>R00812608.rpt</t>
  </si>
  <si>
    <t>EJERCICIO</t>
  </si>
  <si>
    <t>2025</t>
  </si>
  <si>
    <t>PERIODO</t>
  </si>
  <si>
    <t>febrero</t>
  </si>
  <si>
    <t>a</t>
  </si>
  <si>
    <t>ENTIDAD</t>
  </si>
  <si>
    <t>11140067</t>
  </si>
  <si>
    <t>PROCESO</t>
  </si>
  <si>
    <t>ARRENDAMIENTO DE BIENES INMUEBLES  (Art.43 inciso e)</t>
  </si>
  <si>
    <t>Gestion de Gasto</t>
  </si>
  <si>
    <t>Monto
contratado</t>
  </si>
  <si>
    <t>Descripción / Nit / Proveedor</t>
  </si>
  <si>
    <t>Renglón presupuestario</t>
  </si>
  <si>
    <t>Arrendamiento de Inmueble ubicado en 7ª Avenida 06-68 de la zona 9 de esta Ciudad Capital, para funcionamiento de oficinas del Consejo Nacional de Adopciones, período correspondiente al mes de febrero de 2025</t>
  </si>
  <si>
    <t>ARRENDAMIENTO DE EDIFICIOS Y LOCALES</t>
  </si>
  <si>
    <t>20,417.03</t>
  </si>
  <si>
    <t>34964479</t>
  </si>
  <si>
    <t>INMOBILIARIA HONEY-BEE, SOCIEDAD ANONIMA</t>
  </si>
  <si>
    <t>20,417.04</t>
  </si>
  <si>
    <t>Arrendamiento de inmueble ubicado en la 1ª Avenida A 10-15 zona 6 del Municipio de Quetzaltenango Departamento de Quetzaltenango, destinado para el funcionamiento de la Oficina Departamental de Quetzaltenango del Consejo Nacional de Adopciones, correspondiente al mes de febrero de 2025</t>
  </si>
  <si>
    <t>2,500.00</t>
  </si>
  <si>
    <t>24001120</t>
  </si>
  <si>
    <t>DE LEÓN BARRIENTOS ANA CECILIA</t>
  </si>
  <si>
    <t>TOTAL POR PROCESO</t>
  </si>
  <si>
    <t>COMPRA DE BAJA CUANTÍA (ART.43 INCISO A)</t>
  </si>
  <si>
    <t>Orden de Compra</t>
  </si>
  <si>
    <t>11</t>
  </si>
  <si>
    <t>Una Cafetera percoladora Capacidad 50 tazas, Material Acero inoxidable, Voltaje 110; dos Termos Capacidad 2 Litros, Material Acero inoxidable, Uso Cocina; y dos Azucarera Capacidad 12.35 Onza, Incluye Tapadera de porcelana, Material Porcelana; Para uso de Dirección General del CNA.</t>
  </si>
  <si>
    <t>ÚTILES DE COCINA Y COMEDOR</t>
  </si>
  <si>
    <t>1,036.00</t>
  </si>
  <si>
    <t>16904923</t>
  </si>
  <si>
    <t>DISTRIBUIDORA LA REPUBLICA SOCIEDAD ANONIMA</t>
  </si>
  <si>
    <t>2,300.00</t>
  </si>
  <si>
    <t>12</t>
  </si>
  <si>
    <t>Dos (2) Tóners; Código: W2110x; Color: Negro; Número: 206x; Uso: Impresora; para stock de almacén y cubrir requerimientos de la Unidad de Administración Financiera del Consejo Nacional de Adopciones.</t>
  </si>
  <si>
    <t>TINTES, PINTURAS Y COLORANTES</t>
  </si>
  <si>
    <t>1,970.00</t>
  </si>
  <si>
    <t>100837697</t>
  </si>
  <si>
    <t>MAYORISTA DE TECNOLOGIA  SOCIEDAD ANONIMA</t>
  </si>
  <si>
    <t>14</t>
  </si>
  <si>
    <t>Un (1) Teclado en español y una (1) Batería para Laptop Lenovo Modelo E570, para uso en la Subcoordinación de Atención y Apoyo a la Familia Adoptiva del consejo Nacional de Adopciones.</t>
  </si>
  <si>
    <t>ACCESORIOS Y REPUESTOS EN GENERAL</t>
  </si>
  <si>
    <t>795.00</t>
  </si>
  <si>
    <t>1,060.00</t>
  </si>
  <si>
    <t>15</t>
  </si>
  <si>
    <t>Productos de limpieza y mantenimiento para uso de la Unidad de Tecnologías de la Información y Comunicación del Consejo Nacional de Adopciones.</t>
  </si>
  <si>
    <t>COMBUSTIBLES Y LUBRICANTES</t>
  </si>
  <si>
    <t>26.75</t>
  </si>
  <si>
    <t>4887182</t>
  </si>
  <si>
    <t>OROZCO BARRIOS DE FUENTES YESENIA LISBETH</t>
  </si>
  <si>
    <t>MATERIALES, PRODUCTOS Y ACCS. ELÉCTRICOS, CABLEADO ESTRUCTURADO DE REDES INFORMÁTICAS Y TELEFÓNICAS</t>
  </si>
  <si>
    <t>250.00</t>
  </si>
  <si>
    <t>ELEMENTOS Y COMPUESTOS QUÍMICOS</t>
  </si>
  <si>
    <t>1,250.00</t>
  </si>
  <si>
    <t>OTROS PRODUCTOS QUÍMICOS Y CONEXOS</t>
  </si>
  <si>
    <t>1,660.25</t>
  </si>
  <si>
    <t>17</t>
  </si>
  <si>
    <t>Una (1) Pantalla para computadora portátil Marca HP Modelo ProBook 450 G7 para uso en la Dirección General del Consejo Nacional de Adopciones.</t>
  </si>
  <si>
    <t>270.00</t>
  </si>
  <si>
    <t>1,080.00</t>
  </si>
  <si>
    <t>18</t>
  </si>
  <si>
    <t>Servicio de diagnóstico y evaluación a los vehículos: tipo camioneta, marca Toyota 4-Runner, modelo 2000, color verde oscuro mica, placas O-782BBT y vehículo tipo camioneta, Daihatsu Terios, modelo 2006, color plateado metálico, placas O-783BBT, propiedad del Consejo Nacional de Adopciones.</t>
  </si>
  <si>
    <t>OTROS SERVICIOS</t>
  </si>
  <si>
    <t>2,400.00</t>
  </si>
  <si>
    <t>332917</t>
  </si>
  <si>
    <t>COFIÑO STAHL Y COMPAÑIA SOCIEDAD ANONIMA</t>
  </si>
  <si>
    <t>19</t>
  </si>
  <si>
    <t>Servicio de fumigación general interna y externa para el control efectivo y previsión de plagas de insectos roedores y microorganismos en las instalaciones que ocupa la sede central del Consejo Nacional de Adopciones.</t>
  </si>
  <si>
    <t>70468184</t>
  </si>
  <si>
    <t>AF FUMIGACION GUATEMALA  SOCIEDAD ANONIMA</t>
  </si>
  <si>
    <t>21</t>
  </si>
  <si>
    <t>Archivo; Alto: 132 Centímetro; Ancho: 47 Centímetro; Fondo: 69 Centímetro; Gavetas: 4 ; Material: Metal; para uso de la Subcoordinación de Atención al Niño del Consejo Nacional de Adopciones.</t>
  </si>
  <si>
    <t>MOBILIARIO Y EQUIPO DE OFICINA</t>
  </si>
  <si>
    <t>1,150.00</t>
  </si>
  <si>
    <t>62869396</t>
  </si>
  <si>
    <t>SMART OFFICE  SOCIEDAD ANONIMA</t>
  </si>
  <si>
    <t>22</t>
  </si>
  <si>
    <t>2 Cajas 100 Unidades Guantes Descartable Talla M; 2 Cajas 100 Unidades Guantes descartable Talla L; 10 Paquete 500 Gramos Toallas Húmedas; 2 Paquete 100 Unidades Mascarilla Quirúrgica desechable; 3 Caja/bolsa 100 Unidades Depresores de lengua; para uso de la Subcoordinación de Atención al Niño del CNA y Subcoordinación de Atención y Apoyo a la Familia Biológica del CNA.</t>
  </si>
  <si>
    <t>PRODUCTOS SANITARIOS, DE LIMPIEZA Y DE USO PERSONAL</t>
  </si>
  <si>
    <t>24.00</t>
  </si>
  <si>
    <t>25631918</t>
  </si>
  <si>
    <t>PÉREZ LUX JUSTO RUFINO</t>
  </si>
  <si>
    <t>96.00</t>
  </si>
  <si>
    <t>ÚTILES MENORES, SUMINISTROS E INSTRUMENTAL MÉDICO-QUIRÚRGICOS, DE LABORATORIO Y CUIDADO DE LA SALUD</t>
  </si>
  <si>
    <t>180.00</t>
  </si>
  <si>
    <t>198.00</t>
  </si>
  <si>
    <t>23</t>
  </si>
  <si>
    <t>Servicio de mantenimiento al vehículo tipo camioneta, marca Toyota, Línea Fortuner, Modelo 2020, color plateado metálico, con numero de placas O0-757BBX propiedad del Consejo Nacional de Adopciones.</t>
  </si>
  <si>
    <t>MANTENIMIENTO Y REPARACIÓN DE MEDIOS DE TRANSPORTE</t>
  </si>
  <si>
    <t>1,595.00</t>
  </si>
  <si>
    <t>31502555</t>
  </si>
  <si>
    <t>GÓMEZ ARMIRA IVAN</t>
  </si>
  <si>
    <t>24</t>
  </si>
  <si>
    <t>Servicio de rotulación a los vehículos propiedad del Consejo Nacional de Adopciones.</t>
  </si>
  <si>
    <t>2,050.00</t>
  </si>
  <si>
    <t>118209817</t>
  </si>
  <si>
    <t>MARROQUÍN VILLAGRÁN ANGEL FABRICIO</t>
  </si>
  <si>
    <t>25</t>
  </si>
  <si>
    <t>3 Regletas, número de tomas 6, polarizadas, uso eléctrico, y 3 Extensiones eléctricas, tamaño 3 metros, para uso en la Dirección General y Secretaría General del Consejo Nacional de Adopciones.</t>
  </si>
  <si>
    <t>597.00</t>
  </si>
  <si>
    <t>26</t>
  </si>
  <si>
    <t>Cinco (5) Oasis Capacidad 5 Galones; Compartimiento Refrigerado; Corriente 120 Voltio; Número de llaves 3 (caliente, fría y templada); Tipo Dispensador; para uso de la Coordinación y Subcoordinaciones del Equipo Multidisciplinario del Consejo Nacional de Adopciones.</t>
  </si>
  <si>
    <t>OTRAS MAQUINARIAS Y EQUIPOS</t>
  </si>
  <si>
    <t>1,950.00</t>
  </si>
  <si>
    <t>3,900.00</t>
  </si>
  <si>
    <t>27</t>
  </si>
  <si>
    <t>115 Refacciones Tipo Alimento: Ración; para ser servidas a los Asistentes al Taller Informativo Sobre el Proceso de Adopción del Consejo Nacional de Adopciones el sábado 15/02/2025.</t>
  </si>
  <si>
    <t>ALIMENTOS PARA PERSONAS</t>
  </si>
  <si>
    <t>3,105.00</t>
  </si>
  <si>
    <t>803110K</t>
  </si>
  <si>
    <t>BARILLAS SANTA CRUZ FERNANDO JOSE</t>
  </si>
  <si>
    <t>30</t>
  </si>
  <si>
    <t>Una (1) Impresora para uso de la Subdirección General del Consejo Nacional de Adopciones.</t>
  </si>
  <si>
    <t>EQUIPO DE CÓMPUTO</t>
  </si>
  <si>
    <t>4,500.00</t>
  </si>
  <si>
    <t>31</t>
  </si>
  <si>
    <t>Taller Motivacional Tipo Servicio; para el personal del Consejo Nacional de Adopciones en horario de 10:00 a 12:00 horas, el viernes 21/02/2025, en las Instalaciones de la Sede Central del CNA.</t>
  </si>
  <si>
    <t>SERVICIOS DE CAPACITACIÓN</t>
  </si>
  <si>
    <t>1,800.00</t>
  </si>
  <si>
    <t>1483569K</t>
  </si>
  <si>
    <t>PER HERNANDEZ ERWIN BENJAMIN</t>
  </si>
  <si>
    <t>Servicio de Enlace de Internet dedicado de 92,160 kbps (90, Mbps) de velocidad Clear Channel, con disponibilidad certificada 7/24, para uso en la sede central del Consejo Nacional de Adopciones, correspondiente al mes de enero 2025. NPG E557248051</t>
  </si>
  <si>
    <t>TELEFONÍA</t>
  </si>
  <si>
    <t>85.16</t>
  </si>
  <si>
    <t>77213408</t>
  </si>
  <si>
    <t>REDES HIBRIDAS  SOCIEDAD ANONIMA</t>
  </si>
  <si>
    <t>170.74</t>
  </si>
  <si>
    <t>205.00</t>
  </si>
  <si>
    <t>303.34</t>
  </si>
  <si>
    <t>337.59</t>
  </si>
  <si>
    <t>423.17</t>
  </si>
  <si>
    <t>508.33</t>
  </si>
  <si>
    <t>Servicio de envío de correspondencia del Consejo Nacional de Adopciones, correspondiente al mes de enero de 2025. NPG E555886360</t>
  </si>
  <si>
    <t>CORREOS Y TELÉGRAFOS</t>
  </si>
  <si>
    <t>30.00</t>
  </si>
  <si>
    <t>86534599</t>
  </si>
  <si>
    <t>DELIVERY EXPRESS, SOCIEDAD ANONIMA</t>
  </si>
  <si>
    <t>120.00</t>
  </si>
  <si>
    <t>Servicio de Internet residencial Casa Claro Pyme, teléfono número 77631615, para las instalaciones de la Oficina Departamental del Consejo Nacional de Adopciones en Quetzaltenango, Quetzaltenango, correspondiente al mes de enero de 2025. NPG E557085284</t>
  </si>
  <si>
    <t>64.84</t>
  </si>
  <si>
    <t>9929290</t>
  </si>
  <si>
    <t>TELECOMUNICACIONES DE GUATEMALA  SOCIEDAD ANONIMA</t>
  </si>
  <si>
    <t>192.16</t>
  </si>
  <si>
    <t>257.00</t>
  </si>
  <si>
    <t>COMPRA DIRECTA CON OFERTA ELECTRÓNICA (ART. 43 LCE INCISO B)</t>
  </si>
  <si>
    <t>32</t>
  </si>
  <si>
    <t>Adquisición de Cupones Canjeables por Combustible para uso en los vehículos propiedad del Consejo Nacional de Adopciones Monto: 60,000.00 Fecha Publicación: 18/02/2025 15:58:11</t>
  </si>
  <si>
    <t>1,500.00</t>
  </si>
  <si>
    <t>321052</t>
  </si>
  <si>
    <t>UNO GUATEMALA  SOCIEDAD ANONIMA</t>
  </si>
  <si>
    <t>2,000.00</t>
  </si>
  <si>
    <t>2,600.00</t>
  </si>
  <si>
    <t>9,000.00</t>
  </si>
  <si>
    <t>10,000.00</t>
  </si>
  <si>
    <t>Servicio de reproducción de documentos a través de siete (7) equipos de fotocopiadora digital: seis (6) para uso de la Sede Central y uno (1) para uso en la Oficina Departamental de Quetzaltenango, del Consejo Nacional de Adopciones correspondiente al mes de enero 2025</t>
  </si>
  <si>
    <t>ARRENDAMIENTO DE MÁQUINAS Y EQUIPOS DE OFICINA</t>
  </si>
  <si>
    <t>1,775.00</t>
  </si>
  <si>
    <t>20514123</t>
  </si>
  <si>
    <t>VEGA VILLATORO EDELSO JAVIER</t>
  </si>
  <si>
    <t>NO APLICA LEY DE CONTRATACIONES DEL ESTADO</t>
  </si>
  <si>
    <t>Liquidación del proceso ordinario laboral identificado con el número 01173-2018-1281 Of. 2° Juez B del Juzgado Décimo Pluripersonal de Trabajo y Previsión Social de Guatemala</t>
  </si>
  <si>
    <t>SENTENCIAS JUDICIALES</t>
  </si>
  <si>
    <t>423,375.50</t>
  </si>
  <si>
    <t>3377725</t>
  </si>
  <si>
    <t>ORGANISMO JUDICIAL</t>
  </si>
  <si>
    <t>Liquidación laboral finalización Contrato, correspondiente del 1/02/2021 al 31/12/2024</t>
  </si>
  <si>
    <t>VACACIONES PAGADAS POR RETIRO</t>
  </si>
  <si>
    <t>6,583.33</t>
  </si>
  <si>
    <t>96410922</t>
  </si>
  <si>
    <t>ZAPETA ZAPETA DE MENÉNDEZ JENNIFER CECILIA</t>
  </si>
  <si>
    <t>INDEMNIZACIONES AL PERSONAL</t>
  </si>
  <si>
    <t>41,797.90</t>
  </si>
  <si>
    <t>Liquidación laboral finalización Contrato, correspondiente del 1/12/2022 al 31/12/2024</t>
  </si>
  <si>
    <t>2,333.33</t>
  </si>
  <si>
    <t>40808823</t>
  </si>
  <si>
    <t>MOLINA GONZALEZ HENRY GEOVANNY</t>
  </si>
  <si>
    <t>7,894.09</t>
  </si>
  <si>
    <t>Liquidación laboral finalización Contrato, correspondiente del 17/04/2017 al 31/12/2024</t>
  </si>
  <si>
    <t>11,083.33</t>
  </si>
  <si>
    <t>62659413</t>
  </si>
  <si>
    <t>GARCIA QUIÑONEZ JUAN PABLO</t>
  </si>
  <si>
    <t>98,980.15</t>
  </si>
  <si>
    <t>Liquidación laboral finalización Contrato, correspondiente del 17/10/2022 al 31/12/2024</t>
  </si>
  <si>
    <t>113437153</t>
  </si>
  <si>
    <t>ALMIRA DE LEÓN RAMÓN</t>
  </si>
  <si>
    <t>8,360.28</t>
  </si>
  <si>
    <t>Liquidación laboral finalización Contrato, correspondiente del 20/09/2018 al 31/12/2024</t>
  </si>
  <si>
    <t>4,666.67</t>
  </si>
  <si>
    <t>74556762</t>
  </si>
  <si>
    <t>GUERRA ARAGON LUIS MANUEL</t>
  </si>
  <si>
    <t>33,965.08</t>
  </si>
  <si>
    <t>Liquidación laboral finalización Contrato, correspondiente del 4/01/2017 al 31/12/2024</t>
  </si>
  <si>
    <t>6,666.67</t>
  </si>
  <si>
    <t>12366706</t>
  </si>
  <si>
    <t>ALVARADO LOPEZ FREDDY ENDER</t>
  </si>
  <si>
    <t>43,200.03</t>
  </si>
  <si>
    <t>Liquidación laboral por terminación relación laboral por renuncia, correspondiente del 1/02/2024 al 13/09/2024</t>
  </si>
  <si>
    <t>5,060.08</t>
  </si>
  <si>
    <t>80849814</t>
  </si>
  <si>
    <t>CABRERA ROBLES ALEJANDRA MARIA DE LOURDES</t>
  </si>
  <si>
    <t>Pago de cuota patronal correspondiente al mes de enero de 2025, según recibo DR-182-1-5252865</t>
  </si>
  <si>
    <t>APORTE PATRONAL AL IGSS</t>
  </si>
  <si>
    <t>361.40</t>
  </si>
  <si>
    <t>2342855</t>
  </si>
  <si>
    <t>INSTITUTO GUATEMALTECO DE SEGURIDAD SOCIAL</t>
  </si>
  <si>
    <t>874.68</t>
  </si>
  <si>
    <t>1,427.11</t>
  </si>
  <si>
    <t>1,734.67</t>
  </si>
  <si>
    <t>2,387.41</t>
  </si>
  <si>
    <t>3,407.09</t>
  </si>
  <si>
    <t>4,214.65</t>
  </si>
  <si>
    <t>6,015.22</t>
  </si>
  <si>
    <t>9,867.45</t>
  </si>
  <si>
    <t>11,579.96</t>
  </si>
  <si>
    <t>12,897.69</t>
  </si>
  <si>
    <t>13,715.68</t>
  </si>
  <si>
    <t>20,270.42</t>
  </si>
  <si>
    <t>Pago de Dietas por participación en 4 sesiones ordinarias del Consejo Directivo del Consejo Nacional de Adopciones, celebradas durante el mes de enero del año 2025, según Actas del número CNA-CD-004-2025 a la Número CNA-CD-007-2025, nómina de pago de Dietas número 001-2025.</t>
  </si>
  <si>
    <t>DIETAS</t>
  </si>
  <si>
    <t>6,000.00</t>
  </si>
  <si>
    <t>9478264</t>
  </si>
  <si>
    <t>MARQUEZ CHUA EDWIN IVAN</t>
  </si>
  <si>
    <t>Pago de Dietas por participación en 7 sesiones ordinarias del Consejo Directivo del Consejo Nacional de Adopciones, celebradas durante el mes de enero del año 2025, según Actas del número CNA-CD-001-2025 a la Número CNA-CD-007-2025, nómina de pago de Dietas número 001-2025.</t>
  </si>
  <si>
    <t>10,500.00</t>
  </si>
  <si>
    <t>57957673</t>
  </si>
  <si>
    <t>CARBALLO CORADO ARICEL DEL ROSARIO</t>
  </si>
  <si>
    <t>9980695</t>
  </si>
  <si>
    <t>ULBAN LOPEZ CARLOS DOMENICO</t>
  </si>
  <si>
    <t>Pago por servicios de fiscalización correspondiente al mes de febrero de 2025, según Decreto 49-96</t>
  </si>
  <si>
    <t>SERVICIOS GUBERNAMENTALES DE FISCALIZACIÓN</t>
  </si>
  <si>
    <t>637672K</t>
  </si>
  <si>
    <t>CONTRALORIA GENERAL DE CUENTAS</t>
  </si>
  <si>
    <t>PROCEDIMIENTOS REGULADOS POR EL ARTÍCULO 44 LCE (CASOS DE EXCEPCIÓN)</t>
  </si>
  <si>
    <t>Servicio de energía eléctrica suministrado a las instalaciones que ocupa la sede del Consejo Nacional de Adopciones durante el período comprendido del 07/01/2025 al 04/02/2025 NPG E556405919</t>
  </si>
  <si>
    <t>ENERGÍA ELÉCTRICA</t>
  </si>
  <si>
    <t>313.01</t>
  </si>
  <si>
    <t>326445</t>
  </si>
  <si>
    <t>EMPRESA ELECTRICA DE GUATEMALA SOCIEDAD ANONIMA</t>
  </si>
  <si>
    <t>313.02</t>
  </si>
  <si>
    <t>1,184.22</t>
  </si>
  <si>
    <t>1,184.23</t>
  </si>
  <si>
    <t>Servicio de telefonía fija prestado a la institución a través del número telefónico 2415 1600, facturado al 01/FEB/2025, correspondiente al mes de enero 2025. NPG E556405773</t>
  </si>
  <si>
    <t>525.82</t>
  </si>
  <si>
    <t>525.83</t>
  </si>
  <si>
    <t>TOTAL POR ENTIDAD</t>
  </si>
  <si>
    <t xml:space="preserve">Ley de Acceso a la Información Pública Decreto 57-2008 </t>
  </si>
  <si>
    <t>CONSEJO NACIONAL DE ADOPCIONES</t>
  </si>
  <si>
    <t>COORDINACIÓN DE ADMINISTRACIÓN FINANCIERA</t>
  </si>
  <si>
    <t>COMPRAS</t>
  </si>
  <si>
    <t>LEY DE ACCESO A LA INFORMACIÓN PÚBLICA</t>
  </si>
  <si>
    <t>ARTÍCULO 10, NUMERAL 11 y 22</t>
  </si>
  <si>
    <t xml:space="preserve">INFORMACIÓN COMPLEMENTARIA DE PROCESOS DE CONTRATACIONES Y COMPRAS DIRECTAS. </t>
  </si>
  <si>
    <t>MES DE FEBRERO 2025.</t>
  </si>
  <si>
    <t>Nº</t>
  </si>
  <si>
    <t>Documento de Respaldo</t>
  </si>
  <si>
    <t xml:space="preserve">Fecha del Documento </t>
  </si>
  <si>
    <t>NIT</t>
  </si>
  <si>
    <t>Nombre</t>
  </si>
  <si>
    <t>Descripción del Bien o Servicio Adquirido</t>
  </si>
  <si>
    <t>Monto</t>
  </si>
  <si>
    <t xml:space="preserve">6E859B5A - 1402031562	</t>
  </si>
  <si>
    <t>MULTISELLOS VILE, SOCIEDAD ANONIMA</t>
  </si>
  <si>
    <t xml:space="preserve">F4CF96ED - 157368490	</t>
  </si>
  <si>
    <t xml:space="preserve">97D2F5C0 - 1766739331	</t>
  </si>
  <si>
    <t>MAYORISTA DE TECNOLOGIA, SOCIEDAD ANONIMA</t>
  </si>
  <si>
    <t xml:space="preserve">617E5B6C - 3292088619	</t>
  </si>
  <si>
    <t xml:space="preserve">67665451 - 3575859967	</t>
  </si>
  <si>
    <t xml:space="preserve">	PÉREZ, LUX, JUSTO, RUFINO</t>
  </si>
  <si>
    <t xml:space="preserve">5CE74670 - 1732986173	</t>
  </si>
  <si>
    <t>OROZCO ,BARRIOS, FUENTES, YESENIA, LISBETH</t>
  </si>
  <si>
    <t xml:space="preserve">70C95ED7 - 1421757734	</t>
  </si>
  <si>
    <t xml:space="preserve">	DISTRIBUIDORA JALAPEÑA, SOCIEDAD ANONIMA</t>
  </si>
  <si>
    <t xml:space="preserve">5277E4F3 - 3068151980	</t>
  </si>
  <si>
    <t xml:space="preserve">	AF FUMIGACION GUATEMALA, SOCIEDAD ANONIMA</t>
  </si>
  <si>
    <t xml:space="preserve">79CA99B5 - 387205844	</t>
  </si>
  <si>
    <t>SMART OFFICE, SOCIEDAD ANONIMA</t>
  </si>
  <si>
    <t xml:space="preserve">E85CC24D - 147080921	</t>
  </si>
  <si>
    <t xml:space="preserve">	MAYORISTA DE TECNOLOGIA, SOCIEDAD ANONIMA</t>
  </si>
  <si>
    <t xml:space="preserve">312190F7 - 3848882722	</t>
  </si>
  <si>
    <t xml:space="preserve">C3FF13FE - 1657488760	</t>
  </si>
  <si>
    <t>22C5336A - 674123175, 6EDF5E25 - 1586842970</t>
  </si>
  <si>
    <t xml:space="preserve">421AC656 - 1172196120	</t>
  </si>
  <si>
    <t>GRUPO SOLID (GUATEMALA) , SOCIEDAD ANONIMA</t>
  </si>
  <si>
    <t xml:space="preserve">818D7CF4 - 494816251	</t>
  </si>
  <si>
    <t xml:space="preserve">	MARROQUÍN,VILLAGRÁN,,ANGEL,FABRICIO</t>
  </si>
  <si>
    <t xml:space="preserve">5A7B86CE - 3671280033	</t>
  </si>
  <si>
    <t>OROZCO, BARRIOS, FUENTES, YESENIA, LISBETH</t>
  </si>
  <si>
    <t xml:space="preserve">8FB05F47 - 1800488908	</t>
  </si>
  <si>
    <t>GÓMEZ,ARMIRA,,IVAN,</t>
  </si>
  <si>
    <t>78E4ECC5-3846652734</t>
  </si>
  <si>
    <t>UNO DE GUATEMALA S.A.</t>
  </si>
  <si>
    <t xml:space="preserve">65AFDA0B - 1314737736	</t>
  </si>
  <si>
    <t xml:space="preserve">8173C0E5 - 2816953948	</t>
  </si>
  <si>
    <t xml:space="preserve">BARILLAS, SANTA CRUZ, FERNANDO, JOSE	</t>
  </si>
  <si>
    <t xml:space="preserve">D976AA8C - 325734199	</t>
  </si>
  <si>
    <t>UNIVERSIDAD DEL VALLE DE GUATEMALA</t>
  </si>
  <si>
    <t>2AE34BFE-3014086390</t>
  </si>
  <si>
    <t>INMOBILIARIA
HONEY-BEE S.A.</t>
  </si>
  <si>
    <t>ARRENDAMIENTO DE INMUEBLE OFICINAS CENTRALES ZONA 9, GUATEMALA.</t>
  </si>
  <si>
    <t>0CC362A8-3363783767</t>
  </si>
  <si>
    <t>DE LEÓN BARRIENTOS
ANA CECILIA</t>
  </si>
  <si>
    <t>ARRENDAMIENTO DE SEDE EN QUETZALTENANGO</t>
  </si>
  <si>
    <t>2608927A-3007662587</t>
  </si>
  <si>
    <t>VEGA VILLATORO, EDELSO JAVIER</t>
  </si>
  <si>
    <t>SERVICIO DE FOTOCOPIADORAS</t>
  </si>
  <si>
    <t>1F12911C - 4043196790</t>
  </si>
  <si>
    <t>EMPRESA ELECTRICA DE
GUATEMALA S.A.</t>
  </si>
  <si>
    <t xml:space="preserve">SERVICIO DE ENERGIA ELECTRICA </t>
  </si>
  <si>
    <t>7C0412A2 - 678577645</t>
  </si>
  <si>
    <t>7A7C9C19 - 1548503390</t>
  </si>
  <si>
    <t>C19874F4 - 4247274626</t>
  </si>
  <si>
    <t>41BEC13D - 1188840977</t>
  </si>
  <si>
    <t>D1D2E67E - 478891752</t>
  </si>
  <si>
    <t>DBC612EE - 3787934615</t>
  </si>
  <si>
    <t>5842E9D3 - 1750614628</t>
  </si>
  <si>
    <t>1E9A1619 - 2709736592</t>
  </si>
  <si>
    <t xml:space="preserve">F095AC77 - 1815497699	</t>
  </si>
  <si>
    <t>TELECOMUNICACIONES DE GUATEMALA S.A.</t>
  </si>
  <si>
    <t>SERVICIO DE TELEFONIA FIJA</t>
  </si>
  <si>
    <t xml:space="preserve">BBCA0F54 - 1194739464	</t>
  </si>
  <si>
    <t>REDES HIBRIDAS, SOCIEDAD ANONIMA</t>
  </si>
  <si>
    <t>SERVICIO DE ENLACE DE INTERNET SEDE CENTRAL</t>
  </si>
  <si>
    <t xml:space="preserve">9B2EFAAC - 759187584	</t>
  </si>
  <si>
    <t>SERVICIO DE CORRESPONDENCIA</t>
  </si>
  <si>
    <t xml:space="preserve">8799C6E7 - 2102349441	</t>
  </si>
  <si>
    <t>SERVICIO DE ENLACE DE INTERNET Y TELEFONIA (SEDE DE QUETZALTENANGO)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</si>
</sst>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h\:mm\.ss\ "/>
    <numFmt numFmtId="165" formatCode="_-&quot;Q&quot;* #,##0.00_-;\-&quot;Q&quot;* #,##0.00_-;_-&quot;Q&quot;* &quot;-&quot;??_-;_-@_-"/>
  </numFmts>
  <fonts count="18" x14ac:knownFonts="1">
    <font>
      <sz val="10"/>
      <color indexed="8"/>
      <name val="ARIAL"/>
      <charset val="1"/>
    </font>
    <font>
      <sz val="11"/>
      <color theme="1"/>
      <name val="Aptos Narrow"/>
      <family val="2"/>
      <scheme val="minor"/>
    </font>
    <font>
      <b/>
      <sz val="11"/>
      <color indexed="8"/>
      <name val="Arial"/>
      <charset val="1"/>
    </font>
    <font>
      <b/>
      <sz val="9"/>
      <color indexed="8"/>
      <name val="Arial"/>
      <charset val="1"/>
    </font>
    <font>
      <b/>
      <sz val="10"/>
      <color indexed="8"/>
      <name val="Arial"/>
      <charset val="1"/>
    </font>
    <font>
      <b/>
      <sz val="12"/>
      <color indexed="8"/>
      <name val="Arial"/>
      <charset val="1"/>
    </font>
    <font>
      <b/>
      <sz val="9"/>
      <color indexed="8"/>
      <name val="Times New Roman"/>
      <charset val="1"/>
    </font>
    <font>
      <sz val="10"/>
      <color indexed="8"/>
      <name val="ARIAL"/>
      <charset val="1"/>
    </font>
    <font>
      <sz val="8"/>
      <color indexed="8"/>
      <name val="Arial"/>
      <charset val="1"/>
    </font>
    <font>
      <sz val="9"/>
      <color indexed="8"/>
      <name val="ARIAL"/>
      <charset val="1"/>
    </font>
    <font>
      <b/>
      <sz val="8"/>
      <color indexed="8"/>
      <name val="ARIAL"/>
      <charset val="1"/>
    </font>
    <font>
      <b/>
      <sz val="11"/>
      <color theme="1"/>
      <name val="Aptos Narrow"/>
      <family val="2"/>
      <scheme val="minor"/>
    </font>
    <font>
      <b/>
      <sz val="12"/>
      <name val="Century Gothic"/>
      <family val="2"/>
    </font>
    <font>
      <sz val="12"/>
      <name val="Century Gothic"/>
      <family val="2"/>
    </font>
    <font>
      <b/>
      <sz val="10"/>
      <name val="Century Gothic"/>
      <family val="2"/>
    </font>
    <font>
      <sz val="10"/>
      <name val="Century Gothic"/>
      <family val="2"/>
    </font>
    <font>
      <b/>
      <sz val="10"/>
      <color theme="1"/>
      <name val="Aptos Narrow"/>
      <family val="2"/>
      <scheme val="minor"/>
    </font>
    <font>
      <sz val="10"/>
      <color theme="1"/>
      <name val="Aptos Narrow"/>
      <family val="2"/>
      <scheme val="minor"/>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indexed="64"/>
      </right>
      <top style="medium">
        <color auto="1"/>
      </top>
      <bottom style="medium">
        <color auto="1"/>
      </bottom>
      <diagonal/>
    </border>
  </borders>
  <cellStyleXfs count="3">
    <xf numFmtId="0" fontId="0" fillId="0" borderId="0">
      <alignment vertical="top"/>
    </xf>
    <xf numFmtId="0" fontId="1" fillId="0" borderId="0"/>
    <xf numFmtId="43" fontId="1" fillId="0" borderId="0" applyFont="0" applyFill="0" applyBorder="0" applyAlignment="0" applyProtection="0"/>
  </cellStyleXfs>
  <cellXfs count="59">
    <xf numFmtId="0" fontId="0" fillId="0" borderId="0" xfId="0">
      <alignment vertical="top"/>
    </xf>
    <xf numFmtId="3" fontId="6" fillId="0" borderId="0" xfId="0" applyNumberFormat="1" applyFont="1" applyAlignment="1">
      <alignment horizontal="left" vertical="top"/>
    </xf>
    <xf numFmtId="0" fontId="6" fillId="0" borderId="0" xfId="0" applyFont="1" applyAlignment="1">
      <alignment horizontal="center" vertical="top" wrapText="1" readingOrder="1"/>
    </xf>
    <xf numFmtId="0" fontId="7" fillId="0" borderId="0" xfId="0" applyFont="1" applyAlignment="1">
      <alignment horizontal="left" vertical="top" wrapText="1" readingOrder="1"/>
    </xf>
    <xf numFmtId="1" fontId="8" fillId="0" borderId="0" xfId="0" applyNumberFormat="1" applyFont="1" applyAlignment="1">
      <alignment horizontal="right" vertical="top"/>
    </xf>
    <xf numFmtId="0" fontId="8" fillId="0" borderId="0" xfId="0" applyFont="1" applyAlignment="1">
      <alignment horizontal="left" vertical="top" wrapText="1"/>
    </xf>
    <xf numFmtId="0" fontId="4" fillId="0" borderId="0" xfId="0" applyFont="1" applyAlignment="1">
      <alignment horizontal="left" vertical="top" wrapText="1" readingOrder="1"/>
    </xf>
    <xf numFmtId="4" fontId="7" fillId="0" borderId="0" xfId="0" applyNumberFormat="1" applyFont="1" applyAlignment="1">
      <alignment horizontal="right" vertical="top"/>
    </xf>
    <xf numFmtId="0" fontId="8" fillId="0" borderId="0" xfId="0" applyFont="1" applyAlignment="1">
      <alignment horizontal="center" vertical="top" wrapText="1" readingOrder="1"/>
    </xf>
    <xf numFmtId="0" fontId="10" fillId="0" borderId="0" xfId="0" applyFont="1" applyAlignment="1">
      <alignment horizontal="left" vertical="top"/>
    </xf>
    <xf numFmtId="0" fontId="10" fillId="0" borderId="0" xfId="0" applyFont="1" applyAlignment="1">
      <alignment horizontal="left" vertical="top" wrapText="1"/>
    </xf>
    <xf numFmtId="0" fontId="8" fillId="0" borderId="0" xfId="0" applyFont="1" applyAlignment="1">
      <alignment horizontal="justify" vertical="top" wrapText="1" readingOrder="1"/>
    </xf>
    <xf numFmtId="0" fontId="9" fillId="0" borderId="0" xfId="0" applyFont="1" applyAlignment="1">
      <alignment horizontal="right" vertical="top"/>
    </xf>
    <xf numFmtId="0" fontId="5" fillId="0" borderId="0" xfId="0" applyFont="1" applyAlignment="1">
      <alignment horizontal="left" vertical="top" wrapText="1" readingOrder="1"/>
    </xf>
    <xf numFmtId="0" fontId="5" fillId="0" borderId="0" xfId="0" applyFont="1" applyAlignment="1">
      <alignment horizontal="left" vertical="top"/>
    </xf>
    <xf numFmtId="0" fontId="4" fillId="0" borderId="0" xfId="0" applyFont="1" applyAlignment="1">
      <alignment horizontal="left" vertical="top"/>
    </xf>
    <xf numFmtId="0" fontId="3" fillId="0" borderId="0" xfId="0" applyFont="1" applyAlignment="1">
      <alignment horizontal="center" vertical="top" wrapText="1" readingOrder="1"/>
    </xf>
    <xf numFmtId="0" fontId="4" fillId="0" borderId="0" xfId="0" applyFont="1" applyAlignment="1">
      <alignment horizontal="center" vertical="top" wrapText="1" readingOrder="1"/>
    </xf>
    <xf numFmtId="0" fontId="8" fillId="0" borderId="0" xfId="0" applyFont="1" applyAlignment="1">
      <alignment horizontal="left" vertical="top" wrapText="1" readingOrder="1"/>
    </xf>
    <xf numFmtId="0" fontId="8" fillId="0" borderId="0" xfId="0" applyFont="1" applyAlignment="1">
      <alignment horizontal="justify" vertical="top" wrapText="1"/>
    </xf>
    <xf numFmtId="0" fontId="8" fillId="0" borderId="0" xfId="0" applyFont="1" applyAlignment="1">
      <alignment horizontal="left" vertical="top"/>
    </xf>
    <xf numFmtId="0" fontId="7" fillId="0" borderId="0" xfId="0" applyFont="1" applyAlignment="1">
      <alignment horizontal="left" vertical="top"/>
    </xf>
    <xf numFmtId="0" fontId="2" fillId="0" borderId="0" xfId="0" applyFont="1" applyAlignment="1">
      <alignment horizontal="center" vertical="top" wrapText="1" readingOrder="1"/>
    </xf>
    <xf numFmtId="0" fontId="3" fillId="0" borderId="0" xfId="0" applyFont="1" applyAlignment="1">
      <alignment horizontal="left" vertical="top" wrapText="1" readingOrder="1"/>
    </xf>
    <xf numFmtId="3" fontId="6" fillId="0" borderId="0" xfId="0" applyNumberFormat="1" applyFont="1" applyAlignment="1">
      <alignment horizontal="left" vertical="top"/>
    </xf>
    <xf numFmtId="14" fontId="3" fillId="0" borderId="0" xfId="0" applyNumberFormat="1" applyFont="1" applyAlignment="1">
      <alignment horizontal="left" vertical="top"/>
    </xf>
    <xf numFmtId="164" fontId="3" fillId="0" borderId="0" xfId="0" applyNumberFormat="1" applyFont="1" applyAlignment="1">
      <alignment horizontal="left" vertical="top"/>
    </xf>
    <xf numFmtId="0" fontId="3" fillId="0" borderId="0" xfId="0" applyFont="1" applyAlignment="1">
      <alignment horizontal="left" vertical="top"/>
    </xf>
    <xf numFmtId="0" fontId="12" fillId="0" borderId="0" xfId="1" applyFont="1" applyAlignment="1">
      <alignment horizontal="center"/>
    </xf>
    <xf numFmtId="1" fontId="13" fillId="0" borderId="0" xfId="2" applyNumberFormat="1" applyFont="1" applyFill="1"/>
    <xf numFmtId="0" fontId="13" fillId="0" borderId="0" xfId="1" applyFont="1"/>
    <xf numFmtId="0" fontId="13" fillId="0" borderId="0" xfId="1" applyFont="1" applyAlignment="1">
      <alignment horizontal="center" wrapText="1"/>
    </xf>
    <xf numFmtId="0" fontId="13" fillId="0" borderId="0" xfId="1" applyFont="1" applyAlignment="1">
      <alignment wrapText="1"/>
    </xf>
    <xf numFmtId="165" fontId="13" fillId="0" borderId="0" xfId="1" applyNumberFormat="1" applyFont="1" applyAlignment="1">
      <alignment wrapText="1"/>
    </xf>
    <xf numFmtId="0" fontId="14" fillId="0" borderId="0" xfId="1" applyFont="1" applyAlignment="1">
      <alignment horizontal="center"/>
    </xf>
    <xf numFmtId="1" fontId="15" fillId="0" borderId="0" xfId="2" applyNumberFormat="1" applyFont="1" applyFill="1"/>
    <xf numFmtId="0" fontId="15" fillId="0" borderId="0" xfId="1" applyFont="1"/>
    <xf numFmtId="0" fontId="14" fillId="0" borderId="0" xfId="1" applyFont="1" applyAlignment="1">
      <alignment horizontal="center" vertical="center" wrapText="1"/>
    </xf>
    <xf numFmtId="0" fontId="11" fillId="0" borderId="1" xfId="1" applyFont="1" applyBorder="1" applyAlignment="1">
      <alignment horizontal="center" vertical="center"/>
    </xf>
    <xf numFmtId="0" fontId="11" fillId="0" borderId="1" xfId="1" applyFont="1" applyBorder="1" applyAlignment="1">
      <alignment horizontal="center" vertical="center" wrapText="1"/>
    </xf>
    <xf numFmtId="165" fontId="11" fillId="0" borderId="1" xfId="2" applyNumberFormat="1" applyFont="1" applyFill="1" applyBorder="1" applyAlignment="1">
      <alignment horizontal="center" vertical="center" wrapText="1"/>
    </xf>
    <xf numFmtId="1" fontId="0" fillId="0" borderId="0" xfId="2" applyNumberFormat="1" applyFont="1" applyFill="1"/>
    <xf numFmtId="0" fontId="1" fillId="0" borderId="0" xfId="1"/>
    <xf numFmtId="0" fontId="16" fillId="0" borderId="2" xfId="1" applyFont="1" applyBorder="1" applyAlignment="1">
      <alignment horizontal="center" vertical="center" wrapText="1"/>
    </xf>
    <xf numFmtId="0" fontId="17" fillId="0" borderId="2" xfId="1" applyFont="1" applyBorder="1" applyAlignment="1">
      <alignment horizontal="center" vertical="center" wrapText="1"/>
    </xf>
    <xf numFmtId="14" fontId="17" fillId="0" borderId="2" xfId="1" applyNumberFormat="1" applyFont="1" applyBorder="1" applyAlignment="1">
      <alignment horizontal="center" vertical="center"/>
    </xf>
    <xf numFmtId="0" fontId="17" fillId="0" borderId="2" xfId="1" applyFont="1" applyBorder="1" applyAlignment="1">
      <alignment horizontal="center" vertical="center"/>
    </xf>
    <xf numFmtId="165" fontId="17" fillId="0" borderId="3" xfId="1" applyNumberFormat="1" applyFont="1" applyBorder="1" applyAlignment="1">
      <alignment vertical="center"/>
    </xf>
    <xf numFmtId="0" fontId="17" fillId="0" borderId="3" xfId="1" applyFont="1" applyBorder="1" applyAlignment="1">
      <alignment horizontal="center" vertical="center" wrapText="1"/>
    </xf>
    <xf numFmtId="0" fontId="17" fillId="0" borderId="4" xfId="1" applyFont="1" applyBorder="1" applyAlignment="1">
      <alignment horizontal="center" vertical="center" wrapText="1"/>
    </xf>
    <xf numFmtId="165" fontId="17" fillId="0" borderId="4" xfId="1" applyNumberFormat="1" applyFont="1" applyBorder="1" applyAlignment="1">
      <alignment vertical="center"/>
    </xf>
    <xf numFmtId="0" fontId="11" fillId="0" borderId="5"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165" fontId="11" fillId="0" borderId="1" xfId="1" applyNumberFormat="1" applyFont="1" applyBorder="1" applyAlignment="1">
      <alignment vertical="center"/>
    </xf>
    <xf numFmtId="0" fontId="1" fillId="0" borderId="0" xfId="1" applyAlignment="1">
      <alignment horizontal="center" vertical="center" wrapText="1"/>
    </xf>
    <xf numFmtId="0" fontId="1" fillId="0" borderId="0" xfId="1" applyAlignment="1">
      <alignment wrapText="1"/>
    </xf>
    <xf numFmtId="0" fontId="1" fillId="0" borderId="0" xfId="1" applyAlignment="1">
      <alignment horizontal="center" wrapText="1"/>
    </xf>
    <xf numFmtId="165" fontId="0" fillId="0" borderId="0" xfId="2" applyNumberFormat="1" applyFont="1" applyFill="1" applyAlignment="1">
      <alignment wrapText="1"/>
    </xf>
  </cellXfs>
  <cellStyles count="3">
    <cellStyle name="Millares 2" xfId="2" xr:uid="{A819B57A-206E-4041-AC83-2EB65A3D6DFD}"/>
    <cellStyle name="Normal" xfId="0" builtinId="0"/>
    <cellStyle name="Normal 2" xfId="1" xr:uid="{2E6C35C2-5EB0-4BDB-8493-4925E3F1F15F}"/>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485775</xdr:colOff>
      <xdr:row>4</xdr:row>
      <xdr:rowOff>0</xdr:rowOff>
    </xdr:to>
    <xdr:pic>
      <xdr:nvPicPr>
        <xdr:cNvPr id="2" name="Imagen 1" descr="Logo Fin_0.tmp">
          <a:extLst>
            <a:ext uri="{FF2B5EF4-FFF2-40B4-BE49-F238E27FC236}">
              <a16:creationId xmlns:a16="http://schemas.microsoft.com/office/drawing/2014/main" id="{FCC883C4-BDA6-4C45-8FDD-5C0F60260C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143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991FB-DF6A-4E5D-A5FF-3DD88516272B}">
  <dimension ref="A1:H47"/>
  <sheetViews>
    <sheetView zoomScale="115" zoomScaleNormal="115" workbookViewId="0">
      <selection activeCell="I2" sqref="I2"/>
    </sheetView>
  </sheetViews>
  <sheetFormatPr baseColWidth="10" defaultRowHeight="15" x14ac:dyDescent="0.25"/>
  <cols>
    <col min="1" max="1" width="3.42578125" style="42" bestFit="1" customWidth="1"/>
    <col min="2" max="2" width="11.7109375" style="55" customWidth="1"/>
    <col min="3" max="3" width="11.7109375" style="56" customWidth="1"/>
    <col min="4" max="4" width="10.140625" style="56" customWidth="1"/>
    <col min="5" max="5" width="18.7109375" style="57" customWidth="1"/>
    <col min="6" max="6" width="26.85546875" style="56" customWidth="1"/>
    <col min="7" max="7" width="13.7109375" style="58" customWidth="1"/>
    <col min="8" max="8" width="11.42578125" style="41"/>
    <col min="9" max="16384" width="11.42578125" style="42"/>
  </cols>
  <sheetData>
    <row r="1" spans="1:8" s="30" customFormat="1" ht="17.25" x14ac:dyDescent="0.3">
      <c r="A1" s="28" t="s">
        <v>253</v>
      </c>
      <c r="B1" s="28"/>
      <c r="C1" s="28"/>
      <c r="D1" s="28"/>
      <c r="E1" s="28"/>
      <c r="F1" s="28"/>
      <c r="G1" s="28"/>
      <c r="H1" s="29"/>
    </row>
    <row r="2" spans="1:8" s="30" customFormat="1" ht="17.25" x14ac:dyDescent="0.3">
      <c r="A2" s="28" t="s">
        <v>254</v>
      </c>
      <c r="B2" s="28"/>
      <c r="C2" s="28"/>
      <c r="D2" s="28"/>
      <c r="E2" s="28"/>
      <c r="F2" s="28"/>
      <c r="G2" s="28"/>
      <c r="H2" s="29"/>
    </row>
    <row r="3" spans="1:8" s="30" customFormat="1" ht="17.25" x14ac:dyDescent="0.3">
      <c r="A3" s="28" t="s">
        <v>255</v>
      </c>
      <c r="B3" s="28"/>
      <c r="C3" s="28"/>
      <c r="D3" s="28"/>
      <c r="E3" s="28"/>
      <c r="F3" s="28"/>
      <c r="G3" s="28"/>
      <c r="H3" s="29"/>
    </row>
    <row r="4" spans="1:8" s="30" customFormat="1" ht="17.25" x14ac:dyDescent="0.3">
      <c r="A4" s="28"/>
      <c r="B4" s="28"/>
      <c r="C4" s="28"/>
      <c r="D4" s="28"/>
      <c r="E4" s="31"/>
      <c r="F4" s="32"/>
      <c r="G4" s="33"/>
      <c r="H4" s="29"/>
    </row>
    <row r="5" spans="1:8" s="36" customFormat="1" ht="13.5" x14ac:dyDescent="0.25">
      <c r="A5" s="34" t="s">
        <v>256</v>
      </c>
      <c r="B5" s="34"/>
      <c r="C5" s="34"/>
      <c r="D5" s="34"/>
      <c r="E5" s="34"/>
      <c r="F5" s="34"/>
      <c r="G5" s="34"/>
      <c r="H5" s="35"/>
    </row>
    <row r="6" spans="1:8" s="36" customFormat="1" ht="13.5" x14ac:dyDescent="0.25">
      <c r="A6" s="34" t="s">
        <v>257</v>
      </c>
      <c r="B6" s="34"/>
      <c r="C6" s="34"/>
      <c r="D6" s="34"/>
      <c r="E6" s="34"/>
      <c r="F6" s="34"/>
      <c r="G6" s="34"/>
      <c r="H6" s="35"/>
    </row>
    <row r="7" spans="1:8" s="36" customFormat="1" ht="13.5" x14ac:dyDescent="0.25">
      <c r="A7" s="37" t="s">
        <v>258</v>
      </c>
      <c r="B7" s="37"/>
      <c r="C7" s="37"/>
      <c r="D7" s="37"/>
      <c r="E7" s="37"/>
      <c r="F7" s="37"/>
      <c r="G7" s="37"/>
      <c r="H7" s="35"/>
    </row>
    <row r="8" spans="1:8" s="36" customFormat="1" ht="14.25" thickBot="1" x14ac:dyDescent="0.3">
      <c r="A8" s="37" t="s">
        <v>259</v>
      </c>
      <c r="B8" s="37"/>
      <c r="C8" s="37"/>
      <c r="D8" s="37"/>
      <c r="E8" s="37"/>
      <c r="F8" s="37"/>
      <c r="G8" s="37"/>
      <c r="H8" s="35"/>
    </row>
    <row r="9" spans="1:8" ht="45.75" thickBot="1" x14ac:dyDescent="0.3">
      <c r="A9" s="38" t="s">
        <v>260</v>
      </c>
      <c r="B9" s="39" t="s">
        <v>261</v>
      </c>
      <c r="C9" s="39" t="s">
        <v>262</v>
      </c>
      <c r="D9" s="39" t="s">
        <v>263</v>
      </c>
      <c r="E9" s="39" t="s">
        <v>264</v>
      </c>
      <c r="F9" s="39" t="s">
        <v>265</v>
      </c>
      <c r="G9" s="40" t="s">
        <v>266</v>
      </c>
    </row>
    <row r="10" spans="1:8" ht="40.5" x14ac:dyDescent="0.25">
      <c r="A10" s="43">
        <v>1</v>
      </c>
      <c r="B10" s="44" t="s">
        <v>267</v>
      </c>
      <c r="C10" s="45">
        <v>45680</v>
      </c>
      <c r="D10" s="46">
        <v>90343999</v>
      </c>
      <c r="E10" s="44" t="s">
        <v>268</v>
      </c>
      <c r="F10" s="44" t="str">
        <f>UPPER("Compra de sellos personales.")</f>
        <v>COMPRA DE SELLOS PERSONALES.</v>
      </c>
      <c r="G10" s="47">
        <v>998.3</v>
      </c>
    </row>
    <row r="11" spans="1:8" ht="40.5" x14ac:dyDescent="0.25">
      <c r="A11" s="43">
        <v>2</v>
      </c>
      <c r="B11" s="44" t="s">
        <v>269</v>
      </c>
      <c r="C11" s="45">
        <v>45667</v>
      </c>
      <c r="D11" s="46">
        <v>16904923</v>
      </c>
      <c r="E11" s="44" t="s">
        <v>38</v>
      </c>
      <c r="F11" s="44" t="str">
        <f>UPPER("Compra de termo, azucarera y cafetera para uso en Direccion General del CNA.")</f>
        <v>COMPRA DE TERMO, AZUCARERA Y CAFETERA PARA USO EN DIRECCION GENERAL DEL CNA.</v>
      </c>
      <c r="G11" s="47">
        <v>3336</v>
      </c>
    </row>
    <row r="12" spans="1:8" ht="40.5" x14ac:dyDescent="0.25">
      <c r="A12" s="43">
        <v>3</v>
      </c>
      <c r="B12" s="44" t="s">
        <v>270</v>
      </c>
      <c r="C12" s="45">
        <v>45687</v>
      </c>
      <c r="D12" s="46">
        <v>100837697</v>
      </c>
      <c r="E12" s="44" t="s">
        <v>271</v>
      </c>
      <c r="F12" s="44" t="str">
        <f>UPPER("Bateria y teclado para lap top marca Lenovo.")</f>
        <v>BATERIA Y TECLADO PARA LAP TOP MARCA LENOVO.</v>
      </c>
      <c r="G12" s="47">
        <v>1855</v>
      </c>
    </row>
    <row r="13" spans="1:8" ht="40.5" x14ac:dyDescent="0.25">
      <c r="A13" s="43">
        <v>4</v>
      </c>
      <c r="B13" s="44" t="s">
        <v>272</v>
      </c>
      <c r="C13" s="45">
        <v>45687</v>
      </c>
      <c r="D13" s="46">
        <v>100837697</v>
      </c>
      <c r="E13" s="44" t="s">
        <v>271</v>
      </c>
      <c r="F13" s="44" t="str">
        <f>UPPER("Unidades de porder ininterrumpido UPS.")</f>
        <v>UNIDADES DE PORDER ININTERRUMPIDO UPS.</v>
      </c>
      <c r="G13" s="47">
        <v>1800</v>
      </c>
    </row>
    <row r="14" spans="1:8" ht="67.5" x14ac:dyDescent="0.25">
      <c r="A14" s="43">
        <v>5</v>
      </c>
      <c r="B14" s="44" t="s">
        <v>273</v>
      </c>
      <c r="C14" s="45">
        <v>45694</v>
      </c>
      <c r="D14" s="46">
        <v>25631918</v>
      </c>
      <c r="E14" s="44" t="s">
        <v>274</v>
      </c>
      <c r="F14" s="44" t="str">
        <f>UPPER("Tollas humedas, mascarillas, guantes de nitrilo, almohadillas para toma de huellas y depresores de lengua")</f>
        <v>TOLLAS HUMEDAS, MASCARILLAS, GUANTES DE NITRILO, ALMOHADILLAS PARA TOMA DE HUELLAS Y DEPRESORES DE LENGUA</v>
      </c>
      <c r="G14" s="47">
        <v>498</v>
      </c>
    </row>
    <row r="15" spans="1:8" ht="40.5" x14ac:dyDescent="0.25">
      <c r="A15" s="43">
        <v>6</v>
      </c>
      <c r="B15" s="44" t="s">
        <v>275</v>
      </c>
      <c r="C15" s="45">
        <v>45693</v>
      </c>
      <c r="D15" s="46">
        <v>4887182</v>
      </c>
      <c r="E15" s="44" t="s">
        <v>276</v>
      </c>
      <c r="F15" s="44" t="str">
        <f>UPPER("Articulos electricos y de limpieza para la Unidad de Informatica")</f>
        <v>ARTICULOS ELECTRICOS Y DE LIMPIEZA PARA LA UNIDAD DE INFORMATICA</v>
      </c>
      <c r="G15" s="47">
        <v>3187</v>
      </c>
    </row>
    <row r="16" spans="1:8" ht="40.5" x14ac:dyDescent="0.25">
      <c r="A16" s="43">
        <v>7</v>
      </c>
      <c r="B16" s="44" t="s">
        <v>277</v>
      </c>
      <c r="C16" s="45">
        <v>45685</v>
      </c>
      <c r="D16" s="46">
        <v>3306224</v>
      </c>
      <c r="E16" s="44" t="s">
        <v>278</v>
      </c>
      <c r="F16" s="44" t="str">
        <f>UPPER("Agua pura en garrafon.")</f>
        <v>AGUA PURA EN GARRAFON.</v>
      </c>
      <c r="G16" s="47">
        <v>1350</v>
      </c>
    </row>
    <row r="17" spans="1:7" ht="67.5" x14ac:dyDescent="0.25">
      <c r="A17" s="43">
        <v>8</v>
      </c>
      <c r="B17" s="44" t="s">
        <v>279</v>
      </c>
      <c r="C17" s="45">
        <v>45695</v>
      </c>
      <c r="D17" s="46">
        <v>70468184</v>
      </c>
      <c r="E17" s="44" t="s">
        <v>280</v>
      </c>
      <c r="F17" s="44" t="str">
        <f>UPPER("Servicio de fumigación general interna y externa  en las instalaciones que ocupa la sede central del Consejo Nacional de Adopciones.")</f>
        <v>SERVICIO DE FUMIGACIÓN GENERAL INTERNA Y EXTERNA  EN LAS INSTALACIONES QUE OCUPA LA SEDE CENTRAL DEL CONSEJO NACIONAL DE ADOPCIONES.</v>
      </c>
      <c r="G17" s="47">
        <v>2300</v>
      </c>
    </row>
    <row r="18" spans="1:7" ht="27" x14ac:dyDescent="0.25">
      <c r="A18" s="43">
        <v>9</v>
      </c>
      <c r="B18" s="44" t="s">
        <v>281</v>
      </c>
      <c r="C18" s="45">
        <v>45705</v>
      </c>
      <c r="D18" s="46">
        <v>62869396</v>
      </c>
      <c r="E18" s="44" t="s">
        <v>282</v>
      </c>
      <c r="F18" s="44" t="str">
        <f>UPPER("Archivo 4 gavetas de metal.")</f>
        <v>ARCHIVO 4 GAVETAS DE METAL.</v>
      </c>
      <c r="G18" s="47">
        <v>1150</v>
      </c>
    </row>
    <row r="19" spans="1:7" ht="40.5" x14ac:dyDescent="0.25">
      <c r="A19" s="43">
        <v>10</v>
      </c>
      <c r="B19" s="44" t="s">
        <v>283</v>
      </c>
      <c r="C19" s="45">
        <v>45712</v>
      </c>
      <c r="D19" s="46">
        <v>100837697</v>
      </c>
      <c r="E19" s="44" t="s">
        <v>284</v>
      </c>
      <c r="F19" s="44" t="str">
        <f>UPPER("Impresora para uso en la subdireccion General.")</f>
        <v>IMPRESORA PARA USO EN LA SUBDIRECCION GENERAL.</v>
      </c>
      <c r="G19" s="47">
        <v>4500</v>
      </c>
    </row>
    <row r="20" spans="1:7" ht="40.5" x14ac:dyDescent="0.25">
      <c r="A20" s="43">
        <v>11</v>
      </c>
      <c r="B20" s="44" t="s">
        <v>285</v>
      </c>
      <c r="C20" s="45">
        <v>45687</v>
      </c>
      <c r="D20" s="46">
        <v>100837697</v>
      </c>
      <c r="E20" s="44" t="s">
        <v>284</v>
      </c>
      <c r="F20" s="44" t="str">
        <f>UPPER("Pantalla para computadora portatil.")</f>
        <v>PANTALLA PARA COMPUTADORA PORTATIL.</v>
      </c>
      <c r="G20" s="47">
        <v>1350</v>
      </c>
    </row>
    <row r="21" spans="1:7" ht="40.5" x14ac:dyDescent="0.25">
      <c r="A21" s="43">
        <v>12</v>
      </c>
      <c r="B21" s="44" t="s">
        <v>286</v>
      </c>
      <c r="C21" s="45">
        <v>45688</v>
      </c>
      <c r="D21" s="46">
        <v>100837697</v>
      </c>
      <c r="E21" s="44" t="s">
        <v>284</v>
      </c>
      <c r="F21" s="44" t="str">
        <f>UPPER("Toner para stock de almacen.")</f>
        <v>TONER PARA STOCK DE ALMACEN.</v>
      </c>
      <c r="G21" s="47">
        <v>1970</v>
      </c>
    </row>
    <row r="22" spans="1:7" ht="67.5" x14ac:dyDescent="0.25">
      <c r="A22" s="43">
        <v>13</v>
      </c>
      <c r="B22" s="44" t="s">
        <v>287</v>
      </c>
      <c r="C22" s="45">
        <v>45694</v>
      </c>
      <c r="D22" s="46">
        <v>332917</v>
      </c>
      <c r="E22" s="44" t="s">
        <v>72</v>
      </c>
      <c r="F22" s="44" t="str">
        <f>UPPER("Servicio de diagnostico y evaluación a los vehículos ambos propiedad del Copnsejo Nacional de Adopciones.")</f>
        <v>SERVICIO DE DIAGNOSTICO Y EVALUACIÓN A LOS VEHÍCULOS AMBOS PROPIEDAD DEL COPNSEJO NACIONAL DE ADOPCIONES.</v>
      </c>
      <c r="G22" s="47">
        <v>2400</v>
      </c>
    </row>
    <row r="23" spans="1:7" ht="40.5" x14ac:dyDescent="0.25">
      <c r="A23" s="43">
        <v>14</v>
      </c>
      <c r="B23" s="44" t="s">
        <v>288</v>
      </c>
      <c r="C23" s="45">
        <v>45682</v>
      </c>
      <c r="D23" s="46">
        <v>5492343</v>
      </c>
      <c r="E23" s="44" t="s">
        <v>289</v>
      </c>
      <c r="F23" s="44" t="str">
        <f>UPPER("Pintura, thiner, brocha, masking.")</f>
        <v>PINTURA, THINER, BROCHA, MASKING.</v>
      </c>
      <c r="G23" s="47">
        <v>568</v>
      </c>
    </row>
    <row r="24" spans="1:7" ht="54" x14ac:dyDescent="0.25">
      <c r="A24" s="43">
        <v>15</v>
      </c>
      <c r="B24" s="44" t="s">
        <v>290</v>
      </c>
      <c r="C24" s="45">
        <v>45698</v>
      </c>
      <c r="D24" s="46">
        <v>118209817</v>
      </c>
      <c r="E24" s="44" t="s">
        <v>291</v>
      </c>
      <c r="F24" s="44" t="str">
        <f>UPPER("Servicio de rotulación a los vehículos propiedad del Consejo Nacional de Adopciones.")</f>
        <v>SERVICIO DE ROTULACIÓN A LOS VEHÍCULOS PROPIEDAD DEL CONSEJO NACIONAL DE ADOPCIONES.</v>
      </c>
      <c r="G24" s="47">
        <v>2050</v>
      </c>
    </row>
    <row r="25" spans="1:7" ht="40.5" x14ac:dyDescent="0.25">
      <c r="A25" s="43">
        <v>16</v>
      </c>
      <c r="B25" s="44" t="s">
        <v>292</v>
      </c>
      <c r="C25" s="45">
        <v>45702</v>
      </c>
      <c r="D25" s="46">
        <v>4887182</v>
      </c>
      <c r="E25" s="44" t="s">
        <v>293</v>
      </c>
      <c r="F25" s="44" t="str">
        <f>UPPER("Oasis tipo dispensador.")</f>
        <v>OASIS TIPO DISPENSADOR.</v>
      </c>
      <c r="G25" s="47">
        <v>9750</v>
      </c>
    </row>
    <row r="26" spans="1:7" ht="40.5" x14ac:dyDescent="0.25">
      <c r="A26" s="43">
        <v>17</v>
      </c>
      <c r="B26" s="44" t="s">
        <v>294</v>
      </c>
      <c r="C26" s="45">
        <v>45706</v>
      </c>
      <c r="D26" s="46">
        <v>31502555</v>
      </c>
      <c r="E26" s="44" t="s">
        <v>295</v>
      </c>
      <c r="F26" s="44" t="str">
        <f>UPPER("Servicio de mantenimiento a vehículo")</f>
        <v>SERVICIO DE MANTENIMIENTO A VEHÍCULO</v>
      </c>
      <c r="G26" s="47">
        <v>1595</v>
      </c>
    </row>
    <row r="27" spans="1:7" ht="27" x14ac:dyDescent="0.25">
      <c r="A27" s="43">
        <v>18</v>
      </c>
      <c r="B27" s="44" t="s">
        <v>296</v>
      </c>
      <c r="C27" s="45">
        <v>45714</v>
      </c>
      <c r="D27" s="46">
        <v>321052</v>
      </c>
      <c r="E27" s="44" t="s">
        <v>297</v>
      </c>
      <c r="F27" s="44" t="str">
        <f>UPPER("Cupones canjeables por combustible.")</f>
        <v>CUPONES CANJEABLES POR COMBUSTIBLE.</v>
      </c>
      <c r="G27" s="47">
        <v>60000</v>
      </c>
    </row>
    <row r="28" spans="1:7" ht="40.5" x14ac:dyDescent="0.25">
      <c r="A28" s="43">
        <v>19</v>
      </c>
      <c r="B28" s="44" t="s">
        <v>298</v>
      </c>
      <c r="C28" s="45">
        <v>45699</v>
      </c>
      <c r="D28" s="46">
        <v>4887182</v>
      </c>
      <c r="E28" s="44" t="s">
        <v>293</v>
      </c>
      <c r="F28" s="44" t="str">
        <f>UPPER("Extenciones y regletas electricas.")</f>
        <v>EXTENCIONES Y REGLETAS ELECTRICAS.</v>
      </c>
      <c r="G28" s="47">
        <v>597</v>
      </c>
    </row>
    <row r="29" spans="1:7" ht="40.5" x14ac:dyDescent="0.25">
      <c r="A29" s="43">
        <v>20</v>
      </c>
      <c r="B29" s="44" t="s">
        <v>299</v>
      </c>
      <c r="C29" s="45">
        <v>45706</v>
      </c>
      <c r="D29" s="46" t="s">
        <v>116</v>
      </c>
      <c r="E29" s="44" t="s">
        <v>300</v>
      </c>
      <c r="F29" s="44" t="str">
        <f>UPPER("Refacciones paraTaller Informativo Presencial.")</f>
        <v>REFACCIONES PARATALLER INFORMATIVO PRESENCIAL.</v>
      </c>
      <c r="G29" s="47">
        <v>3105</v>
      </c>
    </row>
    <row r="30" spans="1:7" ht="40.5" x14ac:dyDescent="0.25">
      <c r="A30" s="43">
        <v>21</v>
      </c>
      <c r="B30" s="44" t="s">
        <v>301</v>
      </c>
      <c r="C30" s="45">
        <v>45701</v>
      </c>
      <c r="D30" s="46">
        <v>17517583</v>
      </c>
      <c r="E30" s="44" t="s">
        <v>302</v>
      </c>
      <c r="F30" s="44" t="str">
        <f>UPPER("Inventario Bochm de personalidad y competencias.")</f>
        <v>INVENTARIO BOCHM DE PERSONALIDAD Y COMPETENCIAS.</v>
      </c>
      <c r="G30" s="47">
        <v>730</v>
      </c>
    </row>
    <row r="31" spans="1:7" ht="40.5" x14ac:dyDescent="0.25">
      <c r="A31" s="43">
        <v>22</v>
      </c>
      <c r="B31" s="44" t="s">
        <v>303</v>
      </c>
      <c r="C31" s="45">
        <v>45698</v>
      </c>
      <c r="D31" s="46">
        <v>34964479</v>
      </c>
      <c r="E31" s="48" t="s">
        <v>304</v>
      </c>
      <c r="F31" s="48" t="s">
        <v>305</v>
      </c>
      <c r="G31" s="47">
        <v>81668.149999999994</v>
      </c>
    </row>
    <row r="32" spans="1:7" ht="27" x14ac:dyDescent="0.25">
      <c r="A32" s="43">
        <v>23</v>
      </c>
      <c r="B32" s="44" t="s">
        <v>306</v>
      </c>
      <c r="C32" s="45">
        <v>45700</v>
      </c>
      <c r="D32" s="46">
        <v>24001120</v>
      </c>
      <c r="E32" s="48" t="s">
        <v>307</v>
      </c>
      <c r="F32" s="48" t="s">
        <v>308</v>
      </c>
      <c r="G32" s="47">
        <v>5000</v>
      </c>
    </row>
    <row r="33" spans="1:7" ht="27" x14ac:dyDescent="0.25">
      <c r="A33" s="43">
        <v>24</v>
      </c>
      <c r="B33" s="44" t="s">
        <v>309</v>
      </c>
      <c r="C33" s="45">
        <v>45699</v>
      </c>
      <c r="D33" s="46">
        <v>20514123</v>
      </c>
      <c r="E33" s="48" t="s">
        <v>310</v>
      </c>
      <c r="F33" s="48" t="s">
        <v>311</v>
      </c>
      <c r="G33" s="47">
        <v>7100</v>
      </c>
    </row>
    <row r="34" spans="1:7" ht="40.5" x14ac:dyDescent="0.25">
      <c r="A34" s="43">
        <v>25</v>
      </c>
      <c r="B34" s="44" t="s">
        <v>312</v>
      </c>
      <c r="C34" s="45">
        <v>45692</v>
      </c>
      <c r="D34" s="46">
        <v>326445</v>
      </c>
      <c r="E34" s="48" t="s">
        <v>313</v>
      </c>
      <c r="F34" s="48" t="s">
        <v>314</v>
      </c>
      <c r="G34" s="47">
        <v>782.89</v>
      </c>
    </row>
    <row r="35" spans="1:7" ht="40.5" x14ac:dyDescent="0.25">
      <c r="A35" s="43">
        <v>26</v>
      </c>
      <c r="B35" s="44" t="s">
        <v>315</v>
      </c>
      <c r="C35" s="45">
        <v>45692</v>
      </c>
      <c r="D35" s="46">
        <v>326445</v>
      </c>
      <c r="E35" s="48" t="s">
        <v>313</v>
      </c>
      <c r="F35" s="48" t="s">
        <v>314</v>
      </c>
      <c r="G35" s="47">
        <v>307.23</v>
      </c>
    </row>
    <row r="36" spans="1:7" ht="40.5" x14ac:dyDescent="0.25">
      <c r="A36" s="43">
        <v>27</v>
      </c>
      <c r="B36" s="44" t="s">
        <v>316</v>
      </c>
      <c r="C36" s="45">
        <v>45692</v>
      </c>
      <c r="D36" s="46">
        <v>326445</v>
      </c>
      <c r="E36" s="48" t="s">
        <v>313</v>
      </c>
      <c r="F36" s="48" t="s">
        <v>314</v>
      </c>
      <c r="G36" s="47">
        <v>622.04999999999995</v>
      </c>
    </row>
    <row r="37" spans="1:7" ht="40.5" x14ac:dyDescent="0.25">
      <c r="A37" s="43">
        <v>28</v>
      </c>
      <c r="B37" s="44" t="s">
        <v>317</v>
      </c>
      <c r="C37" s="45">
        <v>45692</v>
      </c>
      <c r="D37" s="46">
        <v>326445</v>
      </c>
      <c r="E37" s="48" t="s">
        <v>313</v>
      </c>
      <c r="F37" s="48" t="s">
        <v>314</v>
      </c>
      <c r="G37" s="47">
        <v>1171.1400000000001</v>
      </c>
    </row>
    <row r="38" spans="1:7" ht="40.5" x14ac:dyDescent="0.25">
      <c r="A38" s="43">
        <v>29</v>
      </c>
      <c r="B38" s="44" t="s">
        <v>318</v>
      </c>
      <c r="C38" s="45">
        <v>45692</v>
      </c>
      <c r="D38" s="46">
        <v>326445</v>
      </c>
      <c r="E38" s="48" t="s">
        <v>313</v>
      </c>
      <c r="F38" s="48" t="s">
        <v>314</v>
      </c>
      <c r="G38" s="47">
        <v>58.94</v>
      </c>
    </row>
    <row r="39" spans="1:7" ht="40.5" x14ac:dyDescent="0.25">
      <c r="A39" s="43">
        <v>30</v>
      </c>
      <c r="B39" s="44" t="s">
        <v>319</v>
      </c>
      <c r="C39" s="45">
        <v>45692</v>
      </c>
      <c r="D39" s="46">
        <v>326445</v>
      </c>
      <c r="E39" s="48" t="s">
        <v>313</v>
      </c>
      <c r="F39" s="48" t="s">
        <v>314</v>
      </c>
      <c r="G39" s="47">
        <v>124.92</v>
      </c>
    </row>
    <row r="40" spans="1:7" ht="40.5" x14ac:dyDescent="0.25">
      <c r="A40" s="43">
        <v>31</v>
      </c>
      <c r="B40" s="44" t="s">
        <v>320</v>
      </c>
      <c r="C40" s="45">
        <v>45692</v>
      </c>
      <c r="D40" s="46">
        <v>326445</v>
      </c>
      <c r="E40" s="48" t="s">
        <v>313</v>
      </c>
      <c r="F40" s="48" t="s">
        <v>314</v>
      </c>
      <c r="G40" s="47">
        <v>988.1</v>
      </c>
    </row>
    <row r="41" spans="1:7" ht="40.5" x14ac:dyDescent="0.25">
      <c r="A41" s="43">
        <v>32</v>
      </c>
      <c r="B41" s="44" t="s">
        <v>321</v>
      </c>
      <c r="C41" s="45">
        <v>45692</v>
      </c>
      <c r="D41" s="46">
        <v>326445</v>
      </c>
      <c r="E41" s="48" t="s">
        <v>313</v>
      </c>
      <c r="F41" s="48" t="s">
        <v>314</v>
      </c>
      <c r="G41" s="47">
        <v>867.94</v>
      </c>
    </row>
    <row r="42" spans="1:7" ht="40.5" x14ac:dyDescent="0.25">
      <c r="A42" s="43">
        <v>33</v>
      </c>
      <c r="B42" s="44" t="s">
        <v>322</v>
      </c>
      <c r="C42" s="45">
        <v>45692</v>
      </c>
      <c r="D42" s="46">
        <v>326445</v>
      </c>
      <c r="E42" s="48" t="s">
        <v>313</v>
      </c>
      <c r="F42" s="48" t="s">
        <v>314</v>
      </c>
      <c r="G42" s="47">
        <v>1065.75</v>
      </c>
    </row>
    <row r="43" spans="1:7" ht="40.5" x14ac:dyDescent="0.25">
      <c r="A43" s="43">
        <v>34</v>
      </c>
      <c r="B43" s="44" t="s">
        <v>323</v>
      </c>
      <c r="C43" s="45">
        <v>45695</v>
      </c>
      <c r="D43" s="46">
        <v>9929290</v>
      </c>
      <c r="E43" s="49" t="s">
        <v>324</v>
      </c>
      <c r="F43" s="49" t="s">
        <v>325</v>
      </c>
      <c r="G43" s="47">
        <v>2103.3000000000002</v>
      </c>
    </row>
    <row r="44" spans="1:7" ht="40.5" x14ac:dyDescent="0.25">
      <c r="A44" s="43">
        <v>35</v>
      </c>
      <c r="B44" s="44" t="s">
        <v>326</v>
      </c>
      <c r="C44" s="45">
        <v>45708</v>
      </c>
      <c r="D44" s="46">
        <v>77213408</v>
      </c>
      <c r="E44" s="49" t="s">
        <v>327</v>
      </c>
      <c r="F44" s="49" t="s">
        <v>328</v>
      </c>
      <c r="G44" s="50">
        <v>2082.5</v>
      </c>
    </row>
    <row r="45" spans="1:7" ht="27" x14ac:dyDescent="0.25">
      <c r="A45" s="43">
        <v>36</v>
      </c>
      <c r="B45" s="44" t="s">
        <v>329</v>
      </c>
      <c r="C45" s="45">
        <v>45688</v>
      </c>
      <c r="D45" s="46">
        <v>86534599</v>
      </c>
      <c r="E45" s="49" t="s">
        <v>143</v>
      </c>
      <c r="F45" s="49" t="s">
        <v>330</v>
      </c>
      <c r="G45" s="50">
        <v>150</v>
      </c>
    </row>
    <row r="46" spans="1:7" ht="41.25" thickBot="1" x14ac:dyDescent="0.3">
      <c r="A46" s="43">
        <v>37</v>
      </c>
      <c r="B46" s="44" t="s">
        <v>331</v>
      </c>
      <c r="C46" s="45">
        <v>45705</v>
      </c>
      <c r="D46" s="46">
        <v>9929290</v>
      </c>
      <c r="E46" s="49" t="s">
        <v>324</v>
      </c>
      <c r="F46" s="49" t="s">
        <v>332</v>
      </c>
      <c r="G46" s="50">
        <v>514</v>
      </c>
    </row>
    <row r="47" spans="1:7" ht="15.75" thickBot="1" x14ac:dyDescent="0.3">
      <c r="A47" s="51"/>
      <c r="B47" s="52"/>
      <c r="C47" s="52"/>
      <c r="D47" s="52"/>
      <c r="E47" s="52"/>
      <c r="F47" s="53"/>
      <c r="G47" s="54">
        <f>SUM(G10:G46)</f>
        <v>209696.21000000005</v>
      </c>
    </row>
  </sheetData>
  <mergeCells count="9">
    <mergeCell ref="A7:G7"/>
    <mergeCell ref="A8:G8"/>
    <mergeCell ref="A47:F47"/>
    <mergeCell ref="A1:G1"/>
    <mergeCell ref="A2:G2"/>
    <mergeCell ref="A3:G3"/>
    <mergeCell ref="A4:D4"/>
    <mergeCell ref="A5:G5"/>
    <mergeCell ref="A6:G6"/>
  </mergeCells>
  <conditionalFormatting sqref="B1:B1048576">
    <cfRule type="duplicateValues" dxfId="2" priority="1"/>
    <cfRule type="duplicateValues" dxfId="1" priority="2"/>
  </conditionalFormatting>
  <conditionalFormatting sqref="F10:F30">
    <cfRule type="containsText" dxfId="0" priority="3" operator="containsText" text="ANULADO">
      <formula>NOT(ISERROR(SEARCH("ANULADO",F10)))</formula>
    </cfRule>
  </conditionalFormatting>
  <pageMargins left="0.7" right="0.7" top="0.75" bottom="0.75" header="0.3" footer="0.3"/>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ECCFE-6D74-42C8-A879-4731DE5A886B}">
  <sheetPr>
    <outlinePr summaryBelow="0"/>
    <pageSetUpPr autoPageBreaks="0"/>
  </sheetPr>
  <dimension ref="B1:AK510"/>
  <sheetViews>
    <sheetView showGridLines="0" tabSelected="1" workbookViewId="0"/>
  </sheetViews>
  <sheetFormatPr baseColWidth="10" defaultRowHeight="12.75" customHeight="1" x14ac:dyDescent="0.2"/>
  <cols>
    <col min="1" max="1" width="2" customWidth="1"/>
    <col min="2" max="2" width="4.42578125" customWidth="1"/>
    <col min="3" max="3" width="1.140625" customWidth="1"/>
    <col min="4" max="4" width="5.140625" customWidth="1"/>
    <col min="5" max="5" width="1.5703125" customWidth="1"/>
    <col min="6" max="7" width="1.140625" customWidth="1"/>
    <col min="8" max="8" width="2.42578125" customWidth="1"/>
    <col min="9" max="9" width="1" customWidth="1"/>
    <col min="10" max="10" width="3" customWidth="1"/>
    <col min="11" max="11" width="2.28515625" customWidth="1"/>
    <col min="12" max="12" width="1.140625" customWidth="1"/>
    <col min="13" max="13" width="2.28515625" customWidth="1"/>
    <col min="14" max="14" width="5.7109375" customWidth="1"/>
    <col min="15" max="15" width="6.42578125" customWidth="1"/>
    <col min="16" max="16" width="4" customWidth="1"/>
    <col min="17" max="17" width="1" customWidth="1"/>
    <col min="18" max="18" width="26" customWidth="1"/>
    <col min="19" max="19" width="7.140625" customWidth="1"/>
    <col min="20" max="20" width="3.42578125" customWidth="1"/>
    <col min="21" max="21" width="2.28515625" customWidth="1"/>
    <col min="22" max="22" width="3.85546875" customWidth="1"/>
    <col min="23" max="23" width="2.7109375" customWidth="1"/>
    <col min="24" max="24" width="13" customWidth="1"/>
    <col min="25" max="25" width="11.28515625" customWidth="1"/>
    <col min="26" max="26" width="5.7109375" customWidth="1"/>
    <col min="27" max="28" width="1.7109375" customWidth="1"/>
    <col min="29" max="30" width="1.140625" customWidth="1"/>
    <col min="31" max="31" width="2.28515625" customWidth="1"/>
    <col min="32" max="33" width="1.140625" customWidth="1"/>
    <col min="34" max="34" width="3.140625" customWidth="1"/>
    <col min="35" max="35" width="1.42578125" customWidth="1"/>
    <col min="36" max="36" width="3.42578125" customWidth="1"/>
    <col min="37" max="37" width="1.140625" customWidth="1"/>
    <col min="38" max="256" width="6.85546875" customWidth="1"/>
  </cols>
  <sheetData>
    <row r="1" spans="2:37" ht="12" customHeight="1" x14ac:dyDescent="0.2"/>
    <row r="2" spans="2:37" ht="6.75" customHeight="1" x14ac:dyDescent="0.2">
      <c r="G2" s="22" t="s">
        <v>0</v>
      </c>
      <c r="H2" s="22"/>
      <c r="I2" s="22"/>
      <c r="J2" s="22"/>
      <c r="K2" s="22"/>
      <c r="L2" s="22"/>
      <c r="M2" s="22"/>
      <c r="N2" s="22"/>
      <c r="O2" s="22"/>
      <c r="P2" s="22"/>
      <c r="Q2" s="22"/>
      <c r="R2" s="22"/>
      <c r="S2" s="22"/>
      <c r="T2" s="22"/>
      <c r="U2" s="22"/>
      <c r="V2" s="22"/>
    </row>
    <row r="3" spans="2:37" ht="13.5" customHeight="1" x14ac:dyDescent="0.2">
      <c r="G3" s="22"/>
      <c r="H3" s="22"/>
      <c r="I3" s="22"/>
      <c r="J3" s="22"/>
      <c r="K3" s="22"/>
      <c r="L3" s="22"/>
      <c r="M3" s="22"/>
      <c r="N3" s="22"/>
      <c r="O3" s="22"/>
      <c r="P3" s="22"/>
      <c r="Q3" s="22"/>
      <c r="R3" s="22"/>
      <c r="S3" s="22"/>
      <c r="T3" s="22"/>
      <c r="U3" s="22"/>
      <c r="V3" s="22"/>
      <c r="Z3" s="23" t="s">
        <v>1</v>
      </c>
      <c r="AA3" s="23"/>
      <c r="AB3" s="23"/>
      <c r="AC3" s="23"/>
      <c r="AE3" s="24">
        <v>1</v>
      </c>
      <c r="AF3" s="24"/>
      <c r="AH3" s="2" t="s">
        <v>2</v>
      </c>
      <c r="AJ3" s="1">
        <v>12</v>
      </c>
    </row>
    <row r="4" spans="2:37" ht="7.5" customHeight="1" x14ac:dyDescent="0.2">
      <c r="G4" s="22"/>
      <c r="H4" s="22"/>
      <c r="I4" s="22"/>
      <c r="J4" s="22"/>
      <c r="K4" s="22"/>
      <c r="L4" s="22"/>
      <c r="M4" s="22"/>
      <c r="N4" s="22"/>
      <c r="O4" s="22"/>
      <c r="P4" s="22"/>
      <c r="Q4" s="22"/>
      <c r="R4" s="22"/>
      <c r="S4" s="22"/>
      <c r="T4" s="22"/>
      <c r="U4" s="22"/>
      <c r="V4" s="22"/>
      <c r="Z4" s="23" t="s">
        <v>3</v>
      </c>
      <c r="AA4" s="23"/>
      <c r="AB4" s="23"/>
      <c r="AC4" s="23"/>
      <c r="AE4" s="25">
        <v>45721</v>
      </c>
      <c r="AF4" s="25"/>
      <c r="AG4" s="25"/>
      <c r="AH4" s="25"/>
      <c r="AI4" s="25"/>
      <c r="AJ4" s="25"/>
    </row>
    <row r="5" spans="2:37" ht="6" customHeight="1" x14ac:dyDescent="0.2">
      <c r="G5" s="22"/>
      <c r="H5" s="22"/>
      <c r="I5" s="22"/>
      <c r="J5" s="22"/>
      <c r="K5" s="22"/>
      <c r="L5" s="22"/>
      <c r="M5" s="22"/>
      <c r="N5" s="22"/>
      <c r="O5" s="22"/>
      <c r="P5" s="22"/>
      <c r="Q5" s="22"/>
      <c r="R5" s="22"/>
      <c r="S5" s="22"/>
      <c r="T5" s="22"/>
      <c r="U5" s="22"/>
      <c r="V5" s="22"/>
      <c r="Z5" s="23"/>
      <c r="AA5" s="23"/>
      <c r="AB5" s="23"/>
      <c r="AC5" s="23"/>
      <c r="AE5" s="25"/>
      <c r="AF5" s="25"/>
      <c r="AG5" s="25"/>
      <c r="AH5" s="25"/>
      <c r="AI5" s="25"/>
      <c r="AJ5" s="25"/>
    </row>
    <row r="6" spans="2:37" ht="7.5" customHeight="1" x14ac:dyDescent="0.2">
      <c r="G6" s="22"/>
      <c r="H6" s="22"/>
      <c r="I6" s="22"/>
      <c r="J6" s="22"/>
      <c r="K6" s="22"/>
      <c r="L6" s="22"/>
      <c r="M6" s="22"/>
      <c r="N6" s="22"/>
      <c r="O6" s="22"/>
      <c r="P6" s="22"/>
      <c r="Q6" s="22"/>
      <c r="R6" s="22"/>
      <c r="S6" s="22"/>
      <c r="T6" s="22"/>
      <c r="U6" s="22"/>
      <c r="V6" s="22"/>
      <c r="Z6" s="23" t="s">
        <v>4</v>
      </c>
      <c r="AA6" s="23"/>
      <c r="AB6" s="23"/>
      <c r="AC6" s="23"/>
      <c r="AE6" s="26">
        <v>0.56740740740740736</v>
      </c>
      <c r="AF6" s="26"/>
      <c r="AG6" s="26"/>
      <c r="AH6" s="26"/>
      <c r="AI6" s="26"/>
      <c r="AJ6" s="26"/>
    </row>
    <row r="7" spans="2:37" ht="6" customHeight="1" x14ac:dyDescent="0.2">
      <c r="G7" s="22"/>
      <c r="H7" s="22"/>
      <c r="I7" s="22"/>
      <c r="J7" s="22"/>
      <c r="K7" s="22"/>
      <c r="L7" s="22"/>
      <c r="M7" s="22"/>
      <c r="N7" s="22"/>
      <c r="O7" s="22"/>
      <c r="P7" s="22"/>
      <c r="Q7" s="22"/>
      <c r="R7" s="22"/>
      <c r="S7" s="22"/>
      <c r="T7" s="22"/>
      <c r="U7" s="22"/>
      <c r="V7" s="22"/>
      <c r="Z7" s="23"/>
      <c r="AA7" s="23"/>
      <c r="AB7" s="23"/>
      <c r="AC7" s="23"/>
      <c r="AE7" s="26"/>
      <c r="AF7" s="26"/>
      <c r="AG7" s="26"/>
      <c r="AH7" s="26"/>
      <c r="AI7" s="26"/>
      <c r="AJ7" s="26"/>
    </row>
    <row r="8" spans="2:37" ht="13.5" customHeight="1" x14ac:dyDescent="0.2">
      <c r="G8" s="22"/>
      <c r="H8" s="22"/>
      <c r="I8" s="22"/>
      <c r="J8" s="22"/>
      <c r="K8" s="22"/>
      <c r="L8" s="22"/>
      <c r="M8" s="22"/>
      <c r="N8" s="22"/>
      <c r="O8" s="22"/>
      <c r="P8" s="22"/>
      <c r="Q8" s="22"/>
      <c r="R8" s="22"/>
      <c r="S8" s="22"/>
      <c r="T8" s="22"/>
      <c r="U8" s="22"/>
      <c r="V8" s="22"/>
      <c r="Z8" s="23" t="s">
        <v>5</v>
      </c>
      <c r="AA8" s="23"/>
      <c r="AB8" s="23"/>
      <c r="AC8" s="23"/>
      <c r="AE8" s="27" t="s">
        <v>6</v>
      </c>
      <c r="AF8" s="27"/>
      <c r="AG8" s="27"/>
      <c r="AH8" s="27"/>
      <c r="AI8" s="27"/>
      <c r="AJ8" s="27"/>
    </row>
    <row r="9" spans="2:37" ht="6.75" customHeight="1" x14ac:dyDescent="0.2">
      <c r="G9" s="22"/>
      <c r="H9" s="22"/>
      <c r="I9" s="22"/>
      <c r="J9" s="22"/>
      <c r="K9" s="22"/>
      <c r="L9" s="22"/>
      <c r="M9" s="22"/>
      <c r="N9" s="22"/>
      <c r="O9" s="22"/>
      <c r="P9" s="22"/>
      <c r="Q9" s="22"/>
      <c r="R9" s="22"/>
      <c r="S9" s="22"/>
      <c r="T9" s="22"/>
      <c r="U9" s="22"/>
      <c r="V9" s="22"/>
    </row>
    <row r="10" spans="2:37" ht="6.75" customHeight="1" x14ac:dyDescent="0.2"/>
    <row r="11" spans="2:37" x14ac:dyDescent="0.2">
      <c r="B11" s="6" t="s">
        <v>7</v>
      </c>
      <c r="C11" s="6"/>
      <c r="D11" s="6"/>
      <c r="H11" s="21" t="s">
        <v>8</v>
      </c>
      <c r="I11" s="21"/>
      <c r="J11" s="21"/>
      <c r="K11" s="21"/>
      <c r="L11" s="21"/>
      <c r="M11" s="21"/>
      <c r="N11" s="21"/>
      <c r="O11" s="21"/>
    </row>
    <row r="12" spans="2:37" x14ac:dyDescent="0.2">
      <c r="B12" s="6" t="s">
        <v>9</v>
      </c>
      <c r="C12" s="6"/>
      <c r="D12" s="6"/>
      <c r="H12" s="21" t="s">
        <v>10</v>
      </c>
      <c r="I12" s="21"/>
      <c r="J12" s="21"/>
      <c r="K12" s="21"/>
      <c r="L12" s="21"/>
      <c r="M12" s="3" t="s">
        <v>11</v>
      </c>
      <c r="N12" s="21" t="s">
        <v>10</v>
      </c>
      <c r="O12" s="21"/>
      <c r="P12" s="21"/>
      <c r="Q12" s="21"/>
    </row>
    <row r="13" spans="2:37" ht="6.75" customHeight="1" x14ac:dyDescent="0.2"/>
    <row r="14" spans="2:37" ht="14.25" customHeight="1" x14ac:dyDescent="0.2">
      <c r="B14" s="13" t="s">
        <v>12</v>
      </c>
      <c r="C14" s="13"/>
      <c r="D14" s="13"/>
      <c r="J14" s="14" t="s">
        <v>13</v>
      </c>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row>
    <row r="15" spans="2:37" ht="6" customHeight="1" x14ac:dyDescent="0.2"/>
    <row r="16" spans="2:37" x14ac:dyDescent="0.2">
      <c r="C16" s="6" t="s">
        <v>14</v>
      </c>
      <c r="D16" s="6"/>
      <c r="E16" s="6"/>
      <c r="F16" s="6"/>
      <c r="G16" s="6"/>
      <c r="H16" s="6"/>
      <c r="J16" s="15" t="s">
        <v>15</v>
      </c>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row>
    <row r="17" spans="2:36" ht="6.75" customHeight="1" x14ac:dyDescent="0.2">
      <c r="B17" s="16" t="s">
        <v>16</v>
      </c>
      <c r="C17" s="16"/>
      <c r="D17" s="16"/>
      <c r="E17" s="16"/>
      <c r="AD17" s="16" t="s">
        <v>17</v>
      </c>
      <c r="AE17" s="16"/>
      <c r="AF17" s="16"/>
      <c r="AG17" s="16"/>
      <c r="AH17" s="16"/>
      <c r="AI17" s="16"/>
      <c r="AJ17" s="16"/>
    </row>
    <row r="18" spans="2:36" ht="6" customHeight="1" x14ac:dyDescent="0.2">
      <c r="B18" s="16"/>
      <c r="C18" s="16"/>
      <c r="D18" s="16"/>
      <c r="E18" s="16"/>
      <c r="H18" s="17" t="s">
        <v>18</v>
      </c>
      <c r="I18" s="17"/>
      <c r="J18" s="17"/>
      <c r="K18" s="17"/>
      <c r="L18" s="17"/>
      <c r="M18" s="17"/>
      <c r="N18" s="17"/>
      <c r="O18" s="17"/>
      <c r="P18" s="17"/>
      <c r="Q18" s="17"/>
      <c r="R18" s="17"/>
      <c r="U18" s="17" t="s">
        <v>19</v>
      </c>
      <c r="V18" s="17"/>
      <c r="W18" s="17"/>
      <c r="X18" s="17"/>
      <c r="Y18" s="17"/>
      <c r="Z18" s="17"/>
      <c r="AD18" s="16"/>
      <c r="AE18" s="16"/>
      <c r="AF18" s="16"/>
      <c r="AG18" s="16"/>
      <c r="AH18" s="16"/>
      <c r="AI18" s="16"/>
      <c r="AJ18" s="16"/>
    </row>
    <row r="19" spans="2:36" ht="7.5" customHeight="1" x14ac:dyDescent="0.2">
      <c r="B19" s="16"/>
      <c r="C19" s="16"/>
      <c r="D19" s="16"/>
      <c r="E19" s="16"/>
      <c r="H19" s="17"/>
      <c r="I19" s="17"/>
      <c r="J19" s="17"/>
      <c r="K19" s="17"/>
      <c r="L19" s="17"/>
      <c r="M19" s="17"/>
      <c r="N19" s="17"/>
      <c r="O19" s="17"/>
      <c r="P19" s="17"/>
      <c r="Q19" s="17"/>
      <c r="R19" s="17"/>
      <c r="U19" s="17"/>
      <c r="V19" s="17"/>
      <c r="W19" s="17"/>
      <c r="X19" s="17"/>
      <c r="Y19" s="17"/>
      <c r="Z19" s="17"/>
      <c r="AD19" s="16"/>
      <c r="AE19" s="16"/>
      <c r="AF19" s="16"/>
      <c r="AG19" s="16"/>
      <c r="AH19" s="16"/>
      <c r="AI19" s="16"/>
      <c r="AJ19" s="16"/>
    </row>
    <row r="20" spans="2:36" ht="6.75" customHeight="1" x14ac:dyDescent="0.2">
      <c r="B20" s="16"/>
      <c r="C20" s="16"/>
      <c r="D20" s="16"/>
      <c r="E20" s="16"/>
      <c r="AD20" s="16"/>
      <c r="AE20" s="16"/>
      <c r="AF20" s="16"/>
      <c r="AG20" s="16"/>
      <c r="AH20" s="16"/>
      <c r="AI20" s="16"/>
      <c r="AJ20" s="16"/>
    </row>
    <row r="21" spans="2:36" x14ac:dyDescent="0.2">
      <c r="F21" s="11" t="s">
        <v>20</v>
      </c>
      <c r="G21" s="11"/>
      <c r="H21" s="11"/>
      <c r="I21" s="11"/>
      <c r="J21" s="11"/>
      <c r="K21" s="11"/>
      <c r="L21" s="11"/>
      <c r="M21" s="11"/>
      <c r="N21" s="11"/>
      <c r="O21" s="11"/>
      <c r="P21" s="11"/>
      <c r="Q21" s="11"/>
      <c r="R21" s="11"/>
      <c r="S21" s="11"/>
      <c r="V21" s="4">
        <v>151</v>
      </c>
      <c r="X21" s="5" t="s">
        <v>21</v>
      </c>
      <c r="Y21" s="5"/>
      <c r="Z21" s="5"/>
      <c r="AA21" s="5"/>
      <c r="AF21" s="12" t="s">
        <v>22</v>
      </c>
      <c r="AG21" s="12"/>
      <c r="AH21" s="12"/>
      <c r="AI21" s="12"/>
      <c r="AJ21" s="12"/>
    </row>
    <row r="22" spans="2:36" ht="11.25" customHeight="1" x14ac:dyDescent="0.2">
      <c r="F22" s="11"/>
      <c r="G22" s="11"/>
      <c r="H22" s="11"/>
      <c r="I22" s="11"/>
      <c r="J22" s="11"/>
      <c r="K22" s="11"/>
      <c r="L22" s="11"/>
      <c r="M22" s="11"/>
      <c r="N22" s="11"/>
      <c r="O22" s="11"/>
      <c r="P22" s="11"/>
      <c r="Q22" s="11"/>
      <c r="R22" s="11"/>
      <c r="S22" s="11"/>
    </row>
    <row r="23" spans="2:36" ht="12" customHeight="1" x14ac:dyDescent="0.2">
      <c r="F23" s="11"/>
      <c r="G23" s="11"/>
      <c r="H23" s="11"/>
      <c r="I23" s="11"/>
      <c r="J23" s="11"/>
      <c r="K23" s="11"/>
      <c r="L23" s="11"/>
      <c r="M23" s="11"/>
      <c r="N23" s="11"/>
      <c r="O23" s="11"/>
      <c r="P23" s="11"/>
      <c r="Q23" s="11"/>
      <c r="R23" s="11"/>
      <c r="S23" s="11"/>
    </row>
    <row r="24" spans="2:36" x14ac:dyDescent="0.2">
      <c r="F24" s="9" t="s">
        <v>23</v>
      </c>
      <c r="G24" s="9"/>
      <c r="H24" s="9"/>
      <c r="I24" s="9"/>
      <c r="J24" s="9"/>
      <c r="L24" s="10" t="s">
        <v>24</v>
      </c>
      <c r="M24" s="10"/>
      <c r="N24" s="10"/>
      <c r="O24" s="10"/>
      <c r="P24" s="10"/>
      <c r="Q24" s="10"/>
      <c r="R24" s="10"/>
      <c r="S24" s="10"/>
      <c r="T24" s="10"/>
    </row>
    <row r="25" spans="2:36" x14ac:dyDescent="0.2">
      <c r="F25" s="11" t="s">
        <v>20</v>
      </c>
      <c r="G25" s="11"/>
      <c r="H25" s="11"/>
      <c r="I25" s="11"/>
      <c r="J25" s="11"/>
      <c r="K25" s="11"/>
      <c r="L25" s="11"/>
      <c r="M25" s="11"/>
      <c r="N25" s="11"/>
      <c r="O25" s="11"/>
      <c r="P25" s="11"/>
      <c r="Q25" s="11"/>
      <c r="R25" s="11"/>
      <c r="S25" s="11"/>
      <c r="V25" s="4">
        <v>151</v>
      </c>
      <c r="X25" s="5" t="s">
        <v>21</v>
      </c>
      <c r="Y25" s="5"/>
      <c r="Z25" s="5"/>
      <c r="AA25" s="5"/>
      <c r="AF25" s="12" t="s">
        <v>25</v>
      </c>
      <c r="AG25" s="12"/>
      <c r="AH25" s="12"/>
      <c r="AI25" s="12"/>
      <c r="AJ25" s="12"/>
    </row>
    <row r="26" spans="2:36" ht="11.25" customHeight="1" x14ac:dyDescent="0.2">
      <c r="F26" s="11"/>
      <c r="G26" s="11"/>
      <c r="H26" s="11"/>
      <c r="I26" s="11"/>
      <c r="J26" s="11"/>
      <c r="K26" s="11"/>
      <c r="L26" s="11"/>
      <c r="M26" s="11"/>
      <c r="N26" s="11"/>
      <c r="O26" s="11"/>
      <c r="P26" s="11"/>
      <c r="Q26" s="11"/>
      <c r="R26" s="11"/>
      <c r="S26" s="11"/>
    </row>
    <row r="27" spans="2:36" ht="12" customHeight="1" x14ac:dyDescent="0.2">
      <c r="F27" s="11"/>
      <c r="G27" s="11"/>
      <c r="H27" s="11"/>
      <c r="I27" s="11"/>
      <c r="J27" s="11"/>
      <c r="K27" s="11"/>
      <c r="L27" s="11"/>
      <c r="M27" s="11"/>
      <c r="N27" s="11"/>
      <c r="O27" s="11"/>
      <c r="P27" s="11"/>
      <c r="Q27" s="11"/>
      <c r="R27" s="11"/>
      <c r="S27" s="11"/>
    </row>
    <row r="28" spans="2:36" x14ac:dyDescent="0.2">
      <c r="F28" s="9" t="s">
        <v>23</v>
      </c>
      <c r="G28" s="9"/>
      <c r="H28" s="9"/>
      <c r="I28" s="9"/>
      <c r="J28" s="9"/>
      <c r="L28" s="10" t="s">
        <v>24</v>
      </c>
      <c r="M28" s="10"/>
      <c r="N28" s="10"/>
      <c r="O28" s="10"/>
      <c r="P28" s="10"/>
      <c r="Q28" s="10"/>
      <c r="R28" s="10"/>
      <c r="S28" s="10"/>
      <c r="T28" s="10"/>
    </row>
    <row r="29" spans="2:36" x14ac:dyDescent="0.2">
      <c r="V29" s="4">
        <v>151</v>
      </c>
      <c r="X29" s="5" t="s">
        <v>21</v>
      </c>
      <c r="Y29" s="5"/>
      <c r="Z29" s="5"/>
      <c r="AA29" s="5"/>
    </row>
    <row r="30" spans="2:36" ht="11.25" customHeight="1" x14ac:dyDescent="0.2"/>
    <row r="31" spans="2:36" x14ac:dyDescent="0.2">
      <c r="V31" s="4">
        <v>151</v>
      </c>
      <c r="X31" s="5" t="s">
        <v>21</v>
      </c>
      <c r="Y31" s="5"/>
      <c r="Z31" s="5"/>
      <c r="AA31" s="5"/>
    </row>
    <row r="32" spans="2:36" ht="11.25" customHeight="1" x14ac:dyDescent="0.2"/>
    <row r="33" spans="2:37" x14ac:dyDescent="0.2">
      <c r="F33" s="11" t="s">
        <v>26</v>
      </c>
      <c r="G33" s="11"/>
      <c r="H33" s="11"/>
      <c r="I33" s="11"/>
      <c r="J33" s="11"/>
      <c r="K33" s="11"/>
      <c r="L33" s="11"/>
      <c r="M33" s="11"/>
      <c r="N33" s="11"/>
      <c r="O33" s="11"/>
      <c r="P33" s="11"/>
      <c r="Q33" s="11"/>
      <c r="R33" s="11"/>
      <c r="S33" s="11"/>
      <c r="V33" s="4">
        <v>151</v>
      </c>
      <c r="X33" s="5" t="s">
        <v>21</v>
      </c>
      <c r="Y33" s="5"/>
      <c r="Z33" s="5"/>
      <c r="AA33" s="5"/>
      <c r="AF33" s="12" t="s">
        <v>27</v>
      </c>
      <c r="AG33" s="12"/>
      <c r="AH33" s="12"/>
      <c r="AI33" s="12"/>
      <c r="AJ33" s="12"/>
    </row>
    <row r="34" spans="2:37" ht="11.25" customHeight="1" x14ac:dyDescent="0.2">
      <c r="F34" s="11"/>
      <c r="G34" s="11"/>
      <c r="H34" s="11"/>
      <c r="I34" s="11"/>
      <c r="J34" s="11"/>
      <c r="K34" s="11"/>
      <c r="L34" s="11"/>
      <c r="M34" s="11"/>
      <c r="N34" s="11"/>
      <c r="O34" s="11"/>
      <c r="P34" s="11"/>
      <c r="Q34" s="11"/>
      <c r="R34" s="11"/>
      <c r="S34" s="11"/>
    </row>
    <row r="35" spans="2:37" ht="12" customHeight="1" x14ac:dyDescent="0.2">
      <c r="F35" s="11"/>
      <c r="G35" s="11"/>
      <c r="H35" s="11"/>
      <c r="I35" s="11"/>
      <c r="J35" s="11"/>
      <c r="K35" s="11"/>
      <c r="L35" s="11"/>
      <c r="M35" s="11"/>
      <c r="N35" s="11"/>
      <c r="O35" s="11"/>
      <c r="P35" s="11"/>
      <c r="Q35" s="11"/>
      <c r="R35" s="11"/>
      <c r="S35" s="11"/>
    </row>
    <row r="36" spans="2:37" ht="12" customHeight="1" x14ac:dyDescent="0.2">
      <c r="F36" s="11"/>
      <c r="G36" s="11"/>
      <c r="H36" s="11"/>
      <c r="I36" s="11"/>
      <c r="J36" s="11"/>
      <c r="K36" s="11"/>
      <c r="L36" s="11"/>
      <c r="M36" s="11"/>
      <c r="N36" s="11"/>
      <c r="O36" s="11"/>
      <c r="P36" s="11"/>
      <c r="Q36" s="11"/>
      <c r="R36" s="11"/>
      <c r="S36" s="11"/>
    </row>
    <row r="37" spans="2:37" x14ac:dyDescent="0.2">
      <c r="F37" s="9" t="s">
        <v>28</v>
      </c>
      <c r="G37" s="9"/>
      <c r="H37" s="9"/>
      <c r="I37" s="9"/>
      <c r="J37" s="9"/>
      <c r="L37" s="10" t="s">
        <v>29</v>
      </c>
      <c r="M37" s="10"/>
      <c r="N37" s="10"/>
      <c r="O37" s="10"/>
      <c r="P37" s="10"/>
      <c r="Q37" s="10"/>
      <c r="R37" s="10"/>
      <c r="S37" s="10"/>
      <c r="T37" s="10"/>
    </row>
    <row r="38" spans="2:37" x14ac:dyDescent="0.2">
      <c r="V38" s="4">
        <v>151</v>
      </c>
      <c r="X38" s="5" t="s">
        <v>21</v>
      </c>
      <c r="Y38" s="5"/>
      <c r="Z38" s="5"/>
      <c r="AA38" s="5"/>
    </row>
    <row r="39" spans="2:37" ht="11.25" customHeight="1" x14ac:dyDescent="0.2"/>
    <row r="40" spans="2:37" ht="11.25" customHeight="1" x14ac:dyDescent="0.2"/>
    <row r="41" spans="2:37" x14ac:dyDescent="0.2">
      <c r="D41" s="6" t="s">
        <v>30</v>
      </c>
      <c r="E41" s="6"/>
      <c r="F41" s="6"/>
      <c r="G41" s="6"/>
      <c r="H41" s="6"/>
      <c r="I41" s="6"/>
      <c r="J41" s="6"/>
      <c r="K41" s="6"/>
      <c r="L41" s="6"/>
      <c r="M41" s="6"/>
      <c r="N41" s="6"/>
      <c r="AC41" s="7">
        <v>22917.03</v>
      </c>
      <c r="AD41" s="7"/>
      <c r="AE41" s="7"/>
      <c r="AF41" s="7"/>
      <c r="AG41" s="7"/>
      <c r="AH41" s="7"/>
      <c r="AI41" s="7"/>
      <c r="AJ41" s="7"/>
      <c r="AK41" s="7"/>
    </row>
    <row r="42" spans="2:37" ht="21" customHeight="1" x14ac:dyDescent="0.2"/>
    <row r="43" spans="2:37" ht="30" customHeight="1" x14ac:dyDescent="0.2"/>
    <row r="44" spans="2:37" ht="6" customHeight="1" x14ac:dyDescent="0.2"/>
    <row r="45" spans="2:37" x14ac:dyDescent="0.2">
      <c r="C45" s="6" t="s">
        <v>14</v>
      </c>
      <c r="D45" s="6"/>
      <c r="E45" s="6"/>
      <c r="F45" s="6"/>
      <c r="G45" s="6"/>
      <c r="H45" s="6"/>
      <c r="J45" s="15" t="s">
        <v>31</v>
      </c>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row>
    <row r="46" spans="2:37" ht="6.75" customHeight="1" x14ac:dyDescent="0.2">
      <c r="B46" s="16" t="s">
        <v>32</v>
      </c>
      <c r="C46" s="16"/>
      <c r="D46" s="16"/>
      <c r="E46" s="16"/>
      <c r="AD46" s="16" t="s">
        <v>17</v>
      </c>
      <c r="AE46" s="16"/>
      <c r="AF46" s="16"/>
      <c r="AG46" s="16"/>
      <c r="AH46" s="16"/>
      <c r="AI46" s="16"/>
      <c r="AJ46" s="16"/>
    </row>
    <row r="47" spans="2:37" ht="6" customHeight="1" x14ac:dyDescent="0.2">
      <c r="B47" s="16"/>
      <c r="C47" s="16"/>
      <c r="D47" s="16"/>
      <c r="E47" s="16"/>
      <c r="H47" s="17" t="s">
        <v>18</v>
      </c>
      <c r="I47" s="17"/>
      <c r="J47" s="17"/>
      <c r="K47" s="17"/>
      <c r="L47" s="17"/>
      <c r="M47" s="17"/>
      <c r="N47" s="17"/>
      <c r="O47" s="17"/>
      <c r="P47" s="17"/>
      <c r="Q47" s="17"/>
      <c r="R47" s="17"/>
      <c r="U47" s="17" t="s">
        <v>19</v>
      </c>
      <c r="V47" s="17"/>
      <c r="W47" s="17"/>
      <c r="X47" s="17"/>
      <c r="Y47" s="17"/>
      <c r="Z47" s="17"/>
      <c r="AD47" s="16"/>
      <c r="AE47" s="16"/>
      <c r="AF47" s="16"/>
      <c r="AG47" s="16"/>
      <c r="AH47" s="16"/>
      <c r="AI47" s="16"/>
      <c r="AJ47" s="16"/>
    </row>
    <row r="48" spans="2:37" ht="7.5" customHeight="1" x14ac:dyDescent="0.2">
      <c r="B48" s="16"/>
      <c r="C48" s="16"/>
      <c r="D48" s="16"/>
      <c r="E48" s="16"/>
      <c r="H48" s="17"/>
      <c r="I48" s="17"/>
      <c r="J48" s="17"/>
      <c r="K48" s="17"/>
      <c r="L48" s="17"/>
      <c r="M48" s="17"/>
      <c r="N48" s="17"/>
      <c r="O48" s="17"/>
      <c r="P48" s="17"/>
      <c r="Q48" s="17"/>
      <c r="R48" s="17"/>
      <c r="U48" s="17"/>
      <c r="V48" s="17"/>
      <c r="W48" s="17"/>
      <c r="X48" s="17"/>
      <c r="Y48" s="17"/>
      <c r="Z48" s="17"/>
      <c r="AD48" s="16"/>
      <c r="AE48" s="16"/>
      <c r="AF48" s="16"/>
      <c r="AG48" s="16"/>
      <c r="AH48" s="16"/>
      <c r="AI48" s="16"/>
      <c r="AJ48" s="16"/>
    </row>
    <row r="49" spans="2:37" ht="6.75" customHeight="1" x14ac:dyDescent="0.2">
      <c r="B49" s="16"/>
      <c r="C49" s="16"/>
      <c r="D49" s="16"/>
      <c r="E49" s="16"/>
      <c r="AD49" s="16"/>
      <c r="AE49" s="16"/>
      <c r="AF49" s="16"/>
      <c r="AG49" s="16"/>
      <c r="AH49" s="16"/>
      <c r="AI49" s="16"/>
      <c r="AJ49" s="16"/>
    </row>
    <row r="50" spans="2:37" x14ac:dyDescent="0.2">
      <c r="B50" s="20" t="s">
        <v>33</v>
      </c>
      <c r="C50" s="20"/>
      <c r="D50" s="20"/>
      <c r="F50" s="11" t="s">
        <v>34</v>
      </c>
      <c r="G50" s="11"/>
      <c r="H50" s="11"/>
      <c r="I50" s="11"/>
      <c r="J50" s="11"/>
      <c r="K50" s="11"/>
      <c r="L50" s="11"/>
      <c r="M50" s="11"/>
      <c r="N50" s="11"/>
      <c r="O50" s="11"/>
      <c r="P50" s="11"/>
      <c r="Q50" s="11"/>
      <c r="R50" s="11"/>
      <c r="S50" s="11"/>
      <c r="V50" s="4">
        <v>296</v>
      </c>
      <c r="X50" s="5" t="s">
        <v>35</v>
      </c>
      <c r="Y50" s="5"/>
      <c r="Z50" s="5"/>
      <c r="AA50" s="5"/>
      <c r="AF50" s="12" t="s">
        <v>36</v>
      </c>
      <c r="AG50" s="12"/>
      <c r="AH50" s="12"/>
      <c r="AI50" s="12"/>
      <c r="AJ50" s="12"/>
    </row>
    <row r="51" spans="2:37" ht="11.25" customHeight="1" x14ac:dyDescent="0.2">
      <c r="F51" s="11"/>
      <c r="G51" s="11"/>
      <c r="H51" s="11"/>
      <c r="I51" s="11"/>
      <c r="J51" s="11"/>
      <c r="K51" s="11"/>
      <c r="L51" s="11"/>
      <c r="M51" s="11"/>
      <c r="N51" s="11"/>
      <c r="O51" s="11"/>
      <c r="P51" s="11"/>
      <c r="Q51" s="11"/>
      <c r="R51" s="11"/>
      <c r="S51" s="11"/>
    </row>
    <row r="52" spans="2:37" ht="12" customHeight="1" x14ac:dyDescent="0.2">
      <c r="F52" s="11"/>
      <c r="G52" s="11"/>
      <c r="H52" s="11"/>
      <c r="I52" s="11"/>
      <c r="J52" s="11"/>
      <c r="K52" s="11"/>
      <c r="L52" s="11"/>
      <c r="M52" s="11"/>
      <c r="N52" s="11"/>
      <c r="O52" s="11"/>
      <c r="P52" s="11"/>
      <c r="Q52" s="11"/>
      <c r="R52" s="11"/>
      <c r="S52" s="11"/>
    </row>
    <row r="53" spans="2:37" ht="12" customHeight="1" x14ac:dyDescent="0.2">
      <c r="F53" s="11"/>
      <c r="G53" s="11"/>
      <c r="H53" s="11"/>
      <c r="I53" s="11"/>
      <c r="J53" s="11"/>
      <c r="K53" s="11"/>
      <c r="L53" s="11"/>
      <c r="M53" s="11"/>
      <c r="N53" s="11"/>
      <c r="O53" s="11"/>
      <c r="P53" s="11"/>
      <c r="Q53" s="11"/>
      <c r="R53" s="11"/>
      <c r="S53" s="11"/>
    </row>
    <row r="54" spans="2:37" x14ac:dyDescent="0.2">
      <c r="F54" s="9" t="s">
        <v>37</v>
      </c>
      <c r="G54" s="9"/>
      <c r="H54" s="9"/>
      <c r="I54" s="9"/>
      <c r="J54" s="9"/>
      <c r="L54" s="10" t="s">
        <v>38</v>
      </c>
      <c r="M54" s="10"/>
      <c r="N54" s="10"/>
      <c r="O54" s="10"/>
      <c r="P54" s="10"/>
      <c r="Q54" s="10"/>
      <c r="R54" s="10"/>
      <c r="S54" s="10"/>
      <c r="T54" s="10"/>
    </row>
    <row r="55" spans="2:37" ht="14.25" customHeight="1" x14ac:dyDescent="0.2">
      <c r="B55" s="13" t="s">
        <v>12</v>
      </c>
      <c r="C55" s="13"/>
      <c r="D55" s="13"/>
      <c r="J55" s="14" t="s">
        <v>13</v>
      </c>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row>
    <row r="56" spans="2:37" ht="6" customHeight="1" x14ac:dyDescent="0.2"/>
    <row r="57" spans="2:37" x14ac:dyDescent="0.2">
      <c r="C57" s="6" t="s">
        <v>14</v>
      </c>
      <c r="D57" s="6"/>
      <c r="E57" s="6"/>
      <c r="F57" s="6"/>
      <c r="G57" s="6"/>
      <c r="H57" s="6"/>
      <c r="J57" s="15" t="s">
        <v>31</v>
      </c>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row>
    <row r="58" spans="2:37" ht="6.75" customHeight="1" x14ac:dyDescent="0.2">
      <c r="B58" s="16" t="s">
        <v>32</v>
      </c>
      <c r="C58" s="16"/>
      <c r="D58" s="16"/>
      <c r="E58" s="16"/>
      <c r="AD58" s="16" t="s">
        <v>17</v>
      </c>
      <c r="AE58" s="16"/>
      <c r="AF58" s="16"/>
      <c r="AG58" s="16"/>
      <c r="AH58" s="16"/>
      <c r="AI58" s="16"/>
      <c r="AJ58" s="16"/>
    </row>
    <row r="59" spans="2:37" ht="6" customHeight="1" x14ac:dyDescent="0.2">
      <c r="B59" s="16"/>
      <c r="C59" s="16"/>
      <c r="D59" s="16"/>
      <c r="E59" s="16"/>
      <c r="H59" s="17" t="s">
        <v>18</v>
      </c>
      <c r="I59" s="17"/>
      <c r="J59" s="17"/>
      <c r="K59" s="17"/>
      <c r="L59" s="17"/>
      <c r="M59" s="17"/>
      <c r="N59" s="17"/>
      <c r="O59" s="17"/>
      <c r="P59" s="17"/>
      <c r="Q59" s="17"/>
      <c r="R59" s="17"/>
      <c r="U59" s="17" t="s">
        <v>19</v>
      </c>
      <c r="V59" s="17"/>
      <c r="W59" s="17"/>
      <c r="X59" s="17"/>
      <c r="Y59" s="17"/>
      <c r="Z59" s="17"/>
      <c r="AD59" s="16"/>
      <c r="AE59" s="16"/>
      <c r="AF59" s="16"/>
      <c r="AG59" s="16"/>
      <c r="AH59" s="16"/>
      <c r="AI59" s="16"/>
      <c r="AJ59" s="16"/>
    </row>
    <row r="60" spans="2:37" ht="7.5" customHeight="1" x14ac:dyDescent="0.2">
      <c r="B60" s="16"/>
      <c r="C60" s="16"/>
      <c r="D60" s="16"/>
      <c r="E60" s="16"/>
      <c r="H60" s="17"/>
      <c r="I60" s="17"/>
      <c r="J60" s="17"/>
      <c r="K60" s="17"/>
      <c r="L60" s="17"/>
      <c r="M60" s="17"/>
      <c r="N60" s="17"/>
      <c r="O60" s="17"/>
      <c r="P60" s="17"/>
      <c r="Q60" s="17"/>
      <c r="R60" s="17"/>
      <c r="U60" s="17"/>
      <c r="V60" s="17"/>
      <c r="W60" s="17"/>
      <c r="X60" s="17"/>
      <c r="Y60" s="17"/>
      <c r="Z60" s="17"/>
      <c r="AD60" s="16"/>
      <c r="AE60" s="16"/>
      <c r="AF60" s="16"/>
      <c r="AG60" s="16"/>
      <c r="AH60" s="16"/>
      <c r="AI60" s="16"/>
      <c r="AJ60" s="16"/>
    </row>
    <row r="61" spans="2:37" ht="6.75" customHeight="1" x14ac:dyDescent="0.2">
      <c r="B61" s="16"/>
      <c r="C61" s="16"/>
      <c r="D61" s="16"/>
      <c r="E61" s="16"/>
      <c r="AD61" s="16"/>
      <c r="AE61" s="16"/>
      <c r="AF61" s="16"/>
      <c r="AG61" s="16"/>
      <c r="AH61" s="16"/>
      <c r="AI61" s="16"/>
      <c r="AJ61" s="16"/>
    </row>
    <row r="62" spans="2:37" x14ac:dyDescent="0.2">
      <c r="B62" s="20" t="s">
        <v>33</v>
      </c>
      <c r="C62" s="20"/>
      <c r="D62" s="20"/>
      <c r="F62" s="11" t="s">
        <v>34</v>
      </c>
      <c r="G62" s="11"/>
      <c r="H62" s="11"/>
      <c r="I62" s="11"/>
      <c r="J62" s="11"/>
      <c r="K62" s="11"/>
      <c r="L62" s="11"/>
      <c r="M62" s="11"/>
      <c r="N62" s="11"/>
      <c r="O62" s="11"/>
      <c r="P62" s="11"/>
      <c r="Q62" s="11"/>
      <c r="R62" s="11"/>
      <c r="S62" s="11"/>
      <c r="V62" s="4">
        <v>296</v>
      </c>
      <c r="X62" s="5" t="s">
        <v>35</v>
      </c>
      <c r="Y62" s="5"/>
      <c r="Z62" s="5"/>
      <c r="AA62" s="5"/>
      <c r="AF62" s="12" t="s">
        <v>39</v>
      </c>
      <c r="AG62" s="12"/>
      <c r="AH62" s="12"/>
      <c r="AI62" s="12"/>
      <c r="AJ62" s="12"/>
    </row>
    <row r="63" spans="2:37" ht="11.25" customHeight="1" x14ac:dyDescent="0.2">
      <c r="F63" s="11"/>
      <c r="G63" s="11"/>
      <c r="H63" s="11"/>
      <c r="I63" s="11"/>
      <c r="J63" s="11"/>
      <c r="K63" s="11"/>
      <c r="L63" s="11"/>
      <c r="M63" s="11"/>
      <c r="N63" s="11"/>
      <c r="O63" s="11"/>
      <c r="P63" s="11"/>
      <c r="Q63" s="11"/>
      <c r="R63" s="11"/>
      <c r="S63" s="11"/>
    </row>
    <row r="64" spans="2:37" ht="12" customHeight="1" x14ac:dyDescent="0.2">
      <c r="F64" s="11"/>
      <c r="G64" s="11"/>
      <c r="H64" s="11"/>
      <c r="I64" s="11"/>
      <c r="J64" s="11"/>
      <c r="K64" s="11"/>
      <c r="L64" s="11"/>
      <c r="M64" s="11"/>
      <c r="N64" s="11"/>
      <c r="O64" s="11"/>
      <c r="P64" s="11"/>
      <c r="Q64" s="11"/>
      <c r="R64" s="11"/>
      <c r="S64" s="11"/>
    </row>
    <row r="65" spans="2:36" ht="12" customHeight="1" x14ac:dyDescent="0.2">
      <c r="F65" s="11"/>
      <c r="G65" s="11"/>
      <c r="H65" s="11"/>
      <c r="I65" s="11"/>
      <c r="J65" s="11"/>
      <c r="K65" s="11"/>
      <c r="L65" s="11"/>
      <c r="M65" s="11"/>
      <c r="N65" s="11"/>
      <c r="O65" s="11"/>
      <c r="P65" s="11"/>
      <c r="Q65" s="11"/>
      <c r="R65" s="11"/>
      <c r="S65" s="11"/>
    </row>
    <row r="66" spans="2:36" x14ac:dyDescent="0.2">
      <c r="F66" s="9" t="s">
        <v>37</v>
      </c>
      <c r="G66" s="9"/>
      <c r="H66" s="9"/>
      <c r="I66" s="9"/>
      <c r="J66" s="9"/>
      <c r="L66" s="10" t="s">
        <v>38</v>
      </c>
      <c r="M66" s="10"/>
      <c r="N66" s="10"/>
      <c r="O66" s="10"/>
      <c r="P66" s="10"/>
      <c r="Q66" s="10"/>
      <c r="R66" s="10"/>
      <c r="S66" s="10"/>
      <c r="T66" s="10"/>
    </row>
    <row r="67" spans="2:36" x14ac:dyDescent="0.2">
      <c r="B67" s="20" t="s">
        <v>40</v>
      </c>
      <c r="C67" s="20"/>
      <c r="D67" s="20"/>
      <c r="F67" s="11" t="s">
        <v>41</v>
      </c>
      <c r="G67" s="11"/>
      <c r="H67" s="11"/>
      <c r="I67" s="11"/>
      <c r="J67" s="11"/>
      <c r="K67" s="11"/>
      <c r="L67" s="11"/>
      <c r="M67" s="11"/>
      <c r="N67" s="11"/>
      <c r="O67" s="11"/>
      <c r="P67" s="11"/>
      <c r="Q67" s="11"/>
      <c r="R67" s="11"/>
      <c r="S67" s="11"/>
      <c r="V67" s="4">
        <v>267</v>
      </c>
      <c r="X67" s="5" t="s">
        <v>42</v>
      </c>
      <c r="Y67" s="5"/>
      <c r="Z67" s="5"/>
      <c r="AA67" s="5"/>
      <c r="AF67" s="12" t="s">
        <v>43</v>
      </c>
      <c r="AG67" s="12"/>
      <c r="AH67" s="12"/>
      <c r="AI67" s="12"/>
      <c r="AJ67" s="12"/>
    </row>
    <row r="68" spans="2:36" ht="11.25" customHeight="1" x14ac:dyDescent="0.2">
      <c r="F68" s="11"/>
      <c r="G68" s="11"/>
      <c r="H68" s="11"/>
      <c r="I68" s="11"/>
      <c r="J68" s="11"/>
      <c r="K68" s="11"/>
      <c r="L68" s="11"/>
      <c r="M68" s="11"/>
      <c r="N68" s="11"/>
      <c r="O68" s="11"/>
      <c r="P68" s="11"/>
      <c r="Q68" s="11"/>
      <c r="R68" s="11"/>
      <c r="S68" s="11"/>
    </row>
    <row r="69" spans="2:36" ht="12" customHeight="1" x14ac:dyDescent="0.2">
      <c r="F69" s="11"/>
      <c r="G69" s="11"/>
      <c r="H69" s="11"/>
      <c r="I69" s="11"/>
      <c r="J69" s="11"/>
      <c r="K69" s="11"/>
      <c r="L69" s="11"/>
      <c r="M69" s="11"/>
      <c r="N69" s="11"/>
      <c r="O69" s="11"/>
      <c r="P69" s="11"/>
      <c r="Q69" s="11"/>
      <c r="R69" s="11"/>
      <c r="S69" s="11"/>
    </row>
    <row r="70" spans="2:36" x14ac:dyDescent="0.2">
      <c r="F70" s="9" t="s">
        <v>44</v>
      </c>
      <c r="G70" s="9"/>
      <c r="H70" s="9"/>
      <c r="I70" s="9"/>
      <c r="J70" s="9"/>
      <c r="L70" s="10" t="s">
        <v>45</v>
      </c>
      <c r="M70" s="10"/>
      <c r="N70" s="10"/>
      <c r="O70" s="10"/>
      <c r="P70" s="10"/>
      <c r="Q70" s="10"/>
      <c r="R70" s="10"/>
      <c r="S70" s="10"/>
      <c r="T70" s="10"/>
    </row>
    <row r="71" spans="2:36" x14ac:dyDescent="0.2">
      <c r="B71" s="20" t="s">
        <v>46</v>
      </c>
      <c r="C71" s="20"/>
      <c r="D71" s="20"/>
      <c r="F71" s="11" t="s">
        <v>47</v>
      </c>
      <c r="G71" s="11"/>
      <c r="H71" s="11"/>
      <c r="I71" s="11"/>
      <c r="J71" s="11"/>
      <c r="K71" s="11"/>
      <c r="L71" s="11"/>
      <c r="M71" s="11"/>
      <c r="N71" s="11"/>
      <c r="O71" s="11"/>
      <c r="P71" s="11"/>
      <c r="Q71" s="11"/>
      <c r="R71" s="11"/>
      <c r="S71" s="11"/>
      <c r="V71" s="4">
        <v>298</v>
      </c>
      <c r="X71" s="5" t="s">
        <v>48</v>
      </c>
      <c r="Y71" s="5"/>
      <c r="Z71" s="5"/>
      <c r="AA71" s="5"/>
      <c r="AF71" s="12" t="s">
        <v>49</v>
      </c>
      <c r="AG71" s="12"/>
      <c r="AH71" s="12"/>
      <c r="AI71" s="12"/>
      <c r="AJ71" s="12"/>
    </row>
    <row r="72" spans="2:36" ht="11.25" customHeight="1" x14ac:dyDescent="0.2">
      <c r="F72" s="11"/>
      <c r="G72" s="11"/>
      <c r="H72" s="11"/>
      <c r="I72" s="11"/>
      <c r="J72" s="11"/>
      <c r="K72" s="11"/>
      <c r="L72" s="11"/>
      <c r="M72" s="11"/>
      <c r="N72" s="11"/>
      <c r="O72" s="11"/>
      <c r="P72" s="11"/>
      <c r="Q72" s="11"/>
      <c r="R72" s="11"/>
      <c r="S72" s="11"/>
    </row>
    <row r="73" spans="2:36" ht="12" customHeight="1" x14ac:dyDescent="0.2">
      <c r="F73" s="11"/>
      <c r="G73" s="11"/>
      <c r="H73" s="11"/>
      <c r="I73" s="11"/>
      <c r="J73" s="11"/>
      <c r="K73" s="11"/>
      <c r="L73" s="11"/>
      <c r="M73" s="11"/>
      <c r="N73" s="11"/>
      <c r="O73" s="11"/>
      <c r="P73" s="11"/>
      <c r="Q73" s="11"/>
      <c r="R73" s="11"/>
      <c r="S73" s="11"/>
    </row>
    <row r="74" spans="2:36" x14ac:dyDescent="0.2">
      <c r="F74" s="9" t="s">
        <v>44</v>
      </c>
      <c r="G74" s="9"/>
      <c r="H74" s="9"/>
      <c r="I74" s="9"/>
      <c r="J74" s="9"/>
      <c r="L74" s="10" t="s">
        <v>45</v>
      </c>
      <c r="M74" s="10"/>
      <c r="N74" s="10"/>
      <c r="O74" s="10"/>
      <c r="P74" s="10"/>
      <c r="Q74" s="10"/>
      <c r="R74" s="10"/>
      <c r="S74" s="10"/>
      <c r="T74" s="10"/>
    </row>
    <row r="75" spans="2:36" x14ac:dyDescent="0.2">
      <c r="B75" s="20" t="s">
        <v>46</v>
      </c>
      <c r="C75" s="20"/>
      <c r="D75" s="20"/>
      <c r="F75" s="11" t="s">
        <v>47</v>
      </c>
      <c r="G75" s="11"/>
      <c r="H75" s="11"/>
      <c r="I75" s="11"/>
      <c r="J75" s="11"/>
      <c r="K75" s="11"/>
      <c r="L75" s="11"/>
      <c r="M75" s="11"/>
      <c r="N75" s="11"/>
      <c r="O75" s="11"/>
      <c r="P75" s="11"/>
      <c r="Q75" s="11"/>
      <c r="R75" s="11"/>
      <c r="S75" s="11"/>
      <c r="V75" s="4">
        <v>298</v>
      </c>
      <c r="X75" s="5" t="s">
        <v>48</v>
      </c>
      <c r="Y75" s="5"/>
      <c r="Z75" s="5"/>
      <c r="AA75" s="5"/>
      <c r="AF75" s="12" t="s">
        <v>50</v>
      </c>
      <c r="AG75" s="12"/>
      <c r="AH75" s="12"/>
      <c r="AI75" s="12"/>
      <c r="AJ75" s="12"/>
    </row>
    <row r="76" spans="2:36" ht="11.25" customHeight="1" x14ac:dyDescent="0.2">
      <c r="F76" s="11"/>
      <c r="G76" s="11"/>
      <c r="H76" s="11"/>
      <c r="I76" s="11"/>
      <c r="J76" s="11"/>
      <c r="K76" s="11"/>
      <c r="L76" s="11"/>
      <c r="M76" s="11"/>
      <c r="N76" s="11"/>
      <c r="O76" s="11"/>
      <c r="P76" s="11"/>
      <c r="Q76" s="11"/>
      <c r="R76" s="11"/>
      <c r="S76" s="11"/>
    </row>
    <row r="77" spans="2:36" ht="12" customHeight="1" x14ac:dyDescent="0.2">
      <c r="F77" s="11"/>
      <c r="G77" s="11"/>
      <c r="H77" s="11"/>
      <c r="I77" s="11"/>
      <c r="J77" s="11"/>
      <c r="K77" s="11"/>
      <c r="L77" s="11"/>
      <c r="M77" s="11"/>
      <c r="N77" s="11"/>
      <c r="O77" s="11"/>
      <c r="P77" s="11"/>
      <c r="Q77" s="11"/>
      <c r="R77" s="11"/>
      <c r="S77" s="11"/>
    </row>
    <row r="78" spans="2:36" x14ac:dyDescent="0.2">
      <c r="F78" s="9" t="s">
        <v>44</v>
      </c>
      <c r="G78" s="9"/>
      <c r="H78" s="9"/>
      <c r="I78" s="9"/>
      <c r="J78" s="9"/>
      <c r="L78" s="10" t="s">
        <v>45</v>
      </c>
      <c r="M78" s="10"/>
      <c r="N78" s="10"/>
      <c r="O78" s="10"/>
      <c r="P78" s="10"/>
      <c r="Q78" s="10"/>
      <c r="R78" s="10"/>
      <c r="S78" s="10"/>
      <c r="T78" s="10"/>
    </row>
    <row r="79" spans="2:36" x14ac:dyDescent="0.2">
      <c r="B79" s="20" t="s">
        <v>51</v>
      </c>
      <c r="C79" s="20"/>
      <c r="D79" s="20"/>
      <c r="F79" s="11" t="s">
        <v>52</v>
      </c>
      <c r="G79" s="11"/>
      <c r="H79" s="11"/>
      <c r="I79" s="11"/>
      <c r="J79" s="11"/>
      <c r="K79" s="11"/>
      <c r="L79" s="11"/>
      <c r="M79" s="11"/>
      <c r="N79" s="11"/>
      <c r="O79" s="11"/>
      <c r="P79" s="11"/>
      <c r="Q79" s="11"/>
      <c r="R79" s="11"/>
      <c r="S79" s="11"/>
      <c r="V79" s="4">
        <v>262</v>
      </c>
      <c r="X79" s="5" t="s">
        <v>53</v>
      </c>
      <c r="Y79" s="5"/>
      <c r="Z79" s="5"/>
      <c r="AA79" s="5"/>
      <c r="AF79" s="12" t="s">
        <v>54</v>
      </c>
      <c r="AG79" s="12"/>
      <c r="AH79" s="12"/>
      <c r="AI79" s="12"/>
      <c r="AJ79" s="12"/>
    </row>
    <row r="80" spans="2:36" ht="11.25" customHeight="1" x14ac:dyDescent="0.2">
      <c r="F80" s="11"/>
      <c r="G80" s="11"/>
      <c r="H80" s="11"/>
      <c r="I80" s="11"/>
      <c r="J80" s="11"/>
      <c r="K80" s="11"/>
      <c r="L80" s="11"/>
      <c r="M80" s="11"/>
      <c r="N80" s="11"/>
      <c r="O80" s="11"/>
      <c r="P80" s="11"/>
      <c r="Q80" s="11"/>
      <c r="R80" s="11"/>
      <c r="S80" s="11"/>
    </row>
    <row r="81" spans="2:36" x14ac:dyDescent="0.2">
      <c r="F81" s="9" t="s">
        <v>55</v>
      </c>
      <c r="G81" s="9"/>
      <c r="H81" s="9"/>
      <c r="I81" s="9"/>
      <c r="J81" s="9"/>
      <c r="L81" s="10" t="s">
        <v>56</v>
      </c>
      <c r="M81" s="10"/>
      <c r="N81" s="10"/>
      <c r="O81" s="10"/>
      <c r="P81" s="10"/>
      <c r="Q81" s="10"/>
      <c r="R81" s="10"/>
      <c r="S81" s="10"/>
      <c r="T81" s="10"/>
    </row>
    <row r="82" spans="2:36" x14ac:dyDescent="0.2">
      <c r="B82" s="20" t="s">
        <v>51</v>
      </c>
      <c r="C82" s="20"/>
      <c r="D82" s="20"/>
      <c r="F82" s="11" t="s">
        <v>52</v>
      </c>
      <c r="G82" s="11"/>
      <c r="H82" s="11"/>
      <c r="I82" s="11"/>
      <c r="J82" s="11"/>
      <c r="K82" s="11"/>
      <c r="L82" s="11"/>
      <c r="M82" s="11"/>
      <c r="N82" s="11"/>
      <c r="O82" s="11"/>
      <c r="P82" s="11"/>
      <c r="Q82" s="11"/>
      <c r="R82" s="11"/>
      <c r="S82" s="11"/>
      <c r="V82" s="4">
        <v>297</v>
      </c>
      <c r="X82" s="18" t="s">
        <v>57</v>
      </c>
      <c r="Y82" s="18"/>
      <c r="Z82" s="18"/>
      <c r="AA82" s="18"/>
      <c r="AF82" s="12" t="s">
        <v>58</v>
      </c>
      <c r="AG82" s="12"/>
      <c r="AH82" s="12"/>
      <c r="AI82" s="12"/>
      <c r="AJ82" s="12"/>
    </row>
    <row r="83" spans="2:36" ht="11.25" customHeight="1" x14ac:dyDescent="0.2">
      <c r="F83" s="11"/>
      <c r="G83" s="11"/>
      <c r="H83" s="11"/>
      <c r="I83" s="11"/>
      <c r="J83" s="11"/>
      <c r="K83" s="11"/>
      <c r="L83" s="11"/>
      <c r="M83" s="11"/>
      <c r="N83" s="11"/>
      <c r="O83" s="11"/>
      <c r="P83" s="11"/>
      <c r="Q83" s="11"/>
      <c r="R83" s="11"/>
      <c r="S83" s="11"/>
      <c r="X83" s="18"/>
      <c r="Y83" s="18"/>
      <c r="Z83" s="18"/>
      <c r="AA83" s="18"/>
    </row>
    <row r="84" spans="2:36" ht="12" customHeight="1" x14ac:dyDescent="0.2">
      <c r="X84" s="18"/>
      <c r="Y84" s="18"/>
      <c r="Z84" s="18"/>
      <c r="AA84" s="18"/>
    </row>
    <row r="85" spans="2:36" x14ac:dyDescent="0.2">
      <c r="F85" s="9" t="s">
        <v>55</v>
      </c>
      <c r="G85" s="9"/>
      <c r="H85" s="9"/>
      <c r="I85" s="9"/>
      <c r="J85" s="9"/>
      <c r="L85" s="10" t="s">
        <v>56</v>
      </c>
      <c r="M85" s="10"/>
      <c r="N85" s="10"/>
      <c r="O85" s="10"/>
      <c r="P85" s="10"/>
      <c r="Q85" s="10"/>
      <c r="R85" s="10"/>
      <c r="S85" s="10"/>
      <c r="T85" s="10"/>
    </row>
    <row r="86" spans="2:36" x14ac:dyDescent="0.2">
      <c r="B86" s="20" t="s">
        <v>51</v>
      </c>
      <c r="C86" s="20"/>
      <c r="D86" s="20"/>
      <c r="F86" s="11" t="s">
        <v>52</v>
      </c>
      <c r="G86" s="11"/>
      <c r="H86" s="11"/>
      <c r="I86" s="11"/>
      <c r="J86" s="11"/>
      <c r="K86" s="11"/>
      <c r="L86" s="11"/>
      <c r="M86" s="11"/>
      <c r="N86" s="11"/>
      <c r="O86" s="11"/>
      <c r="P86" s="11"/>
      <c r="Q86" s="11"/>
      <c r="R86" s="11"/>
      <c r="S86" s="11"/>
      <c r="V86" s="4">
        <v>261</v>
      </c>
      <c r="X86" s="5" t="s">
        <v>59</v>
      </c>
      <c r="Y86" s="5"/>
      <c r="Z86" s="5"/>
      <c r="AA86" s="5"/>
      <c r="AF86" s="12" t="s">
        <v>60</v>
      </c>
      <c r="AG86" s="12"/>
      <c r="AH86" s="12"/>
      <c r="AI86" s="12"/>
      <c r="AJ86" s="12"/>
    </row>
    <row r="87" spans="2:36" ht="11.25" customHeight="1" x14ac:dyDescent="0.2">
      <c r="F87" s="11"/>
      <c r="G87" s="11"/>
      <c r="H87" s="11"/>
      <c r="I87" s="11"/>
      <c r="J87" s="11"/>
      <c r="K87" s="11"/>
      <c r="L87" s="11"/>
      <c r="M87" s="11"/>
      <c r="N87" s="11"/>
      <c r="O87" s="11"/>
      <c r="P87" s="11"/>
      <c r="Q87" s="11"/>
      <c r="R87" s="11"/>
      <c r="S87" s="11"/>
    </row>
    <row r="88" spans="2:36" x14ac:dyDescent="0.2">
      <c r="F88" s="9" t="s">
        <v>55</v>
      </c>
      <c r="G88" s="9"/>
      <c r="H88" s="9"/>
      <c r="I88" s="9"/>
      <c r="J88" s="9"/>
      <c r="L88" s="10" t="s">
        <v>56</v>
      </c>
      <c r="M88" s="10"/>
      <c r="N88" s="10"/>
      <c r="O88" s="10"/>
      <c r="P88" s="10"/>
      <c r="Q88" s="10"/>
      <c r="R88" s="10"/>
      <c r="S88" s="10"/>
      <c r="T88" s="10"/>
    </row>
    <row r="89" spans="2:36" x14ac:dyDescent="0.2">
      <c r="B89" s="20" t="s">
        <v>51</v>
      </c>
      <c r="C89" s="20"/>
      <c r="D89" s="20"/>
      <c r="F89" s="11" t="s">
        <v>52</v>
      </c>
      <c r="G89" s="11"/>
      <c r="H89" s="11"/>
      <c r="I89" s="11"/>
      <c r="J89" s="11"/>
      <c r="K89" s="11"/>
      <c r="L89" s="11"/>
      <c r="M89" s="11"/>
      <c r="N89" s="11"/>
      <c r="O89" s="11"/>
      <c r="P89" s="11"/>
      <c r="Q89" s="11"/>
      <c r="R89" s="11"/>
      <c r="S89" s="11"/>
      <c r="V89" s="4">
        <v>269</v>
      </c>
      <c r="X89" s="5" t="s">
        <v>61</v>
      </c>
      <c r="Y89" s="5"/>
      <c r="Z89" s="5"/>
      <c r="AA89" s="5"/>
      <c r="AF89" s="12" t="s">
        <v>62</v>
      </c>
      <c r="AG89" s="12"/>
      <c r="AH89" s="12"/>
      <c r="AI89" s="12"/>
      <c r="AJ89" s="12"/>
    </row>
    <row r="90" spans="2:36" ht="11.25" customHeight="1" x14ac:dyDescent="0.2">
      <c r="F90" s="11"/>
      <c r="G90" s="11"/>
      <c r="H90" s="11"/>
      <c r="I90" s="11"/>
      <c r="J90" s="11"/>
      <c r="K90" s="11"/>
      <c r="L90" s="11"/>
      <c r="M90" s="11"/>
      <c r="N90" s="11"/>
      <c r="O90" s="11"/>
      <c r="P90" s="11"/>
      <c r="Q90" s="11"/>
      <c r="R90" s="11"/>
      <c r="S90" s="11"/>
    </row>
    <row r="91" spans="2:36" x14ac:dyDescent="0.2">
      <c r="F91" s="9" t="s">
        <v>55</v>
      </c>
      <c r="G91" s="9"/>
      <c r="H91" s="9"/>
      <c r="I91" s="9"/>
      <c r="J91" s="9"/>
      <c r="L91" s="10" t="s">
        <v>56</v>
      </c>
      <c r="M91" s="10"/>
      <c r="N91" s="10"/>
      <c r="O91" s="10"/>
      <c r="P91" s="10"/>
      <c r="Q91" s="10"/>
      <c r="R91" s="10"/>
      <c r="S91" s="10"/>
      <c r="T91" s="10"/>
    </row>
    <row r="92" spans="2:36" x14ac:dyDescent="0.2">
      <c r="B92" s="20" t="s">
        <v>63</v>
      </c>
      <c r="C92" s="20"/>
      <c r="D92" s="20"/>
      <c r="F92" s="11" t="s">
        <v>64</v>
      </c>
      <c r="G92" s="11"/>
      <c r="H92" s="11"/>
      <c r="I92" s="11"/>
      <c r="J92" s="11"/>
      <c r="K92" s="11"/>
      <c r="L92" s="11"/>
      <c r="M92" s="11"/>
      <c r="N92" s="11"/>
      <c r="O92" s="11"/>
      <c r="P92" s="11"/>
      <c r="Q92" s="11"/>
      <c r="R92" s="11"/>
      <c r="S92" s="11"/>
      <c r="V92" s="4">
        <v>298</v>
      </c>
      <c r="X92" s="5" t="s">
        <v>48</v>
      </c>
      <c r="Y92" s="5"/>
      <c r="Z92" s="5"/>
      <c r="AA92" s="5"/>
      <c r="AF92" s="12" t="s">
        <v>65</v>
      </c>
      <c r="AG92" s="12"/>
      <c r="AH92" s="12"/>
      <c r="AI92" s="12"/>
      <c r="AJ92" s="12"/>
    </row>
    <row r="93" spans="2:36" ht="11.25" customHeight="1" x14ac:dyDescent="0.2">
      <c r="F93" s="11"/>
      <c r="G93" s="11"/>
      <c r="H93" s="11"/>
      <c r="I93" s="11"/>
      <c r="J93" s="11"/>
      <c r="K93" s="11"/>
      <c r="L93" s="11"/>
      <c r="M93" s="11"/>
      <c r="N93" s="11"/>
      <c r="O93" s="11"/>
      <c r="P93" s="11"/>
      <c r="Q93" s="11"/>
      <c r="R93" s="11"/>
      <c r="S93" s="11"/>
    </row>
    <row r="94" spans="2:36" x14ac:dyDescent="0.2">
      <c r="F94" s="9" t="s">
        <v>44</v>
      </c>
      <c r="G94" s="9"/>
      <c r="H94" s="9"/>
      <c r="I94" s="9"/>
      <c r="J94" s="9"/>
      <c r="L94" s="10" t="s">
        <v>45</v>
      </c>
      <c r="M94" s="10"/>
      <c r="N94" s="10"/>
      <c r="O94" s="10"/>
      <c r="P94" s="10"/>
      <c r="Q94" s="10"/>
      <c r="R94" s="10"/>
      <c r="S94" s="10"/>
      <c r="T94" s="10"/>
    </row>
    <row r="95" spans="2:36" x14ac:dyDescent="0.2">
      <c r="B95" s="20" t="s">
        <v>63</v>
      </c>
      <c r="C95" s="20"/>
      <c r="D95" s="20"/>
      <c r="F95" s="11" t="s">
        <v>64</v>
      </c>
      <c r="G95" s="11"/>
      <c r="H95" s="11"/>
      <c r="I95" s="11"/>
      <c r="J95" s="11"/>
      <c r="K95" s="11"/>
      <c r="L95" s="11"/>
      <c r="M95" s="11"/>
      <c r="N95" s="11"/>
      <c r="O95" s="11"/>
      <c r="P95" s="11"/>
      <c r="Q95" s="11"/>
      <c r="R95" s="11"/>
      <c r="S95" s="11"/>
      <c r="V95" s="4">
        <v>298</v>
      </c>
      <c r="X95" s="5" t="s">
        <v>48</v>
      </c>
      <c r="Y95" s="5"/>
      <c r="Z95" s="5"/>
      <c r="AA95" s="5"/>
      <c r="AF95" s="12" t="s">
        <v>66</v>
      </c>
      <c r="AG95" s="12"/>
      <c r="AH95" s="12"/>
      <c r="AI95" s="12"/>
      <c r="AJ95" s="12"/>
    </row>
    <row r="96" spans="2:36" ht="11.25" customHeight="1" x14ac:dyDescent="0.2">
      <c r="F96" s="11"/>
      <c r="G96" s="11"/>
      <c r="H96" s="11"/>
      <c r="I96" s="11"/>
      <c r="J96" s="11"/>
      <c r="K96" s="11"/>
      <c r="L96" s="11"/>
      <c r="M96" s="11"/>
      <c r="N96" s="11"/>
      <c r="O96" s="11"/>
      <c r="P96" s="11"/>
      <c r="Q96" s="11"/>
      <c r="R96" s="11"/>
      <c r="S96" s="11"/>
    </row>
    <row r="97" spans="2:37" x14ac:dyDescent="0.2">
      <c r="F97" s="9" t="s">
        <v>44</v>
      </c>
      <c r="G97" s="9"/>
      <c r="H97" s="9"/>
      <c r="I97" s="9"/>
      <c r="J97" s="9"/>
      <c r="L97" s="10" t="s">
        <v>45</v>
      </c>
      <c r="M97" s="10"/>
      <c r="N97" s="10"/>
      <c r="O97" s="10"/>
      <c r="P97" s="10"/>
      <c r="Q97" s="10"/>
      <c r="R97" s="10"/>
      <c r="S97" s="10"/>
      <c r="T97" s="10"/>
    </row>
    <row r="98" spans="2:37" ht="14.25" customHeight="1" x14ac:dyDescent="0.2">
      <c r="B98" s="13" t="s">
        <v>12</v>
      </c>
      <c r="C98" s="13"/>
      <c r="D98" s="13"/>
      <c r="J98" s="14" t="s">
        <v>13</v>
      </c>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row>
    <row r="99" spans="2:37" ht="6" customHeight="1" x14ac:dyDescent="0.2"/>
    <row r="100" spans="2:37" x14ac:dyDescent="0.2">
      <c r="C100" s="6" t="s">
        <v>14</v>
      </c>
      <c r="D100" s="6"/>
      <c r="E100" s="6"/>
      <c r="F100" s="6"/>
      <c r="G100" s="6"/>
      <c r="H100" s="6"/>
      <c r="J100" s="15" t="s">
        <v>31</v>
      </c>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row>
    <row r="101" spans="2:37" ht="6.75" customHeight="1" x14ac:dyDescent="0.2">
      <c r="B101" s="16" t="s">
        <v>32</v>
      </c>
      <c r="C101" s="16"/>
      <c r="D101" s="16"/>
      <c r="E101" s="16"/>
      <c r="AD101" s="16" t="s">
        <v>17</v>
      </c>
      <c r="AE101" s="16"/>
      <c r="AF101" s="16"/>
      <c r="AG101" s="16"/>
      <c r="AH101" s="16"/>
      <c r="AI101" s="16"/>
      <c r="AJ101" s="16"/>
    </row>
    <row r="102" spans="2:37" ht="6" customHeight="1" x14ac:dyDescent="0.2">
      <c r="B102" s="16"/>
      <c r="C102" s="16"/>
      <c r="D102" s="16"/>
      <c r="E102" s="16"/>
      <c r="H102" s="17" t="s">
        <v>18</v>
      </c>
      <c r="I102" s="17"/>
      <c r="J102" s="17"/>
      <c r="K102" s="17"/>
      <c r="L102" s="17"/>
      <c r="M102" s="17"/>
      <c r="N102" s="17"/>
      <c r="O102" s="17"/>
      <c r="P102" s="17"/>
      <c r="Q102" s="17"/>
      <c r="R102" s="17"/>
      <c r="U102" s="17" t="s">
        <v>19</v>
      </c>
      <c r="V102" s="17"/>
      <c r="W102" s="17"/>
      <c r="X102" s="17"/>
      <c r="Y102" s="17"/>
      <c r="Z102" s="17"/>
      <c r="AD102" s="16"/>
      <c r="AE102" s="16"/>
      <c r="AF102" s="16"/>
      <c r="AG102" s="16"/>
      <c r="AH102" s="16"/>
      <c r="AI102" s="16"/>
      <c r="AJ102" s="16"/>
    </row>
    <row r="103" spans="2:37" ht="7.5" customHeight="1" x14ac:dyDescent="0.2">
      <c r="B103" s="16"/>
      <c r="C103" s="16"/>
      <c r="D103" s="16"/>
      <c r="E103" s="16"/>
      <c r="H103" s="17"/>
      <c r="I103" s="17"/>
      <c r="J103" s="17"/>
      <c r="K103" s="17"/>
      <c r="L103" s="17"/>
      <c r="M103" s="17"/>
      <c r="N103" s="17"/>
      <c r="O103" s="17"/>
      <c r="P103" s="17"/>
      <c r="Q103" s="17"/>
      <c r="R103" s="17"/>
      <c r="U103" s="17"/>
      <c r="V103" s="17"/>
      <c r="W103" s="17"/>
      <c r="X103" s="17"/>
      <c r="Y103" s="17"/>
      <c r="Z103" s="17"/>
      <c r="AD103" s="16"/>
      <c r="AE103" s="16"/>
      <c r="AF103" s="16"/>
      <c r="AG103" s="16"/>
      <c r="AH103" s="16"/>
      <c r="AI103" s="16"/>
      <c r="AJ103" s="16"/>
    </row>
    <row r="104" spans="2:37" ht="6.75" customHeight="1" x14ac:dyDescent="0.2">
      <c r="B104" s="16"/>
      <c r="C104" s="16"/>
      <c r="D104" s="16"/>
      <c r="E104" s="16"/>
      <c r="AD104" s="16"/>
      <c r="AE104" s="16"/>
      <c r="AF104" s="16"/>
      <c r="AG104" s="16"/>
      <c r="AH104" s="16"/>
      <c r="AI104" s="16"/>
      <c r="AJ104" s="16"/>
    </row>
    <row r="105" spans="2:37" x14ac:dyDescent="0.2">
      <c r="B105" s="20" t="s">
        <v>67</v>
      </c>
      <c r="C105" s="20"/>
      <c r="D105" s="20"/>
      <c r="F105" s="11" t="s">
        <v>68</v>
      </c>
      <c r="G105" s="11"/>
      <c r="H105" s="11"/>
      <c r="I105" s="11"/>
      <c r="J105" s="11"/>
      <c r="K105" s="11"/>
      <c r="L105" s="11"/>
      <c r="M105" s="11"/>
      <c r="N105" s="11"/>
      <c r="O105" s="11"/>
      <c r="P105" s="11"/>
      <c r="Q105" s="11"/>
      <c r="R105" s="11"/>
      <c r="S105" s="11"/>
      <c r="V105" s="4">
        <v>199</v>
      </c>
      <c r="X105" s="5" t="s">
        <v>69</v>
      </c>
      <c r="Y105" s="5"/>
      <c r="Z105" s="5"/>
      <c r="AA105" s="5"/>
      <c r="AF105" s="12" t="s">
        <v>70</v>
      </c>
      <c r="AG105" s="12"/>
      <c r="AH105" s="12"/>
      <c r="AI105" s="12"/>
      <c r="AJ105" s="12"/>
    </row>
    <row r="106" spans="2:37" ht="11.25" customHeight="1" x14ac:dyDescent="0.2">
      <c r="F106" s="11"/>
      <c r="G106" s="11"/>
      <c r="H106" s="11"/>
      <c r="I106" s="11"/>
      <c r="J106" s="11"/>
      <c r="K106" s="11"/>
      <c r="L106" s="11"/>
      <c r="M106" s="11"/>
      <c r="N106" s="11"/>
      <c r="O106" s="11"/>
      <c r="P106" s="11"/>
      <c r="Q106" s="11"/>
      <c r="R106" s="11"/>
      <c r="S106" s="11"/>
    </row>
    <row r="107" spans="2:37" ht="12" customHeight="1" x14ac:dyDescent="0.2">
      <c r="F107" s="11"/>
      <c r="G107" s="11"/>
      <c r="H107" s="11"/>
      <c r="I107" s="11"/>
      <c r="J107" s="11"/>
      <c r="K107" s="11"/>
      <c r="L107" s="11"/>
      <c r="M107" s="11"/>
      <c r="N107" s="11"/>
      <c r="O107" s="11"/>
      <c r="P107" s="11"/>
      <c r="Q107" s="11"/>
      <c r="R107" s="11"/>
      <c r="S107" s="11"/>
    </row>
    <row r="108" spans="2:37" ht="12" customHeight="1" x14ac:dyDescent="0.2">
      <c r="F108" s="11"/>
      <c r="G108" s="11"/>
      <c r="H108" s="11"/>
      <c r="I108" s="11"/>
      <c r="J108" s="11"/>
      <c r="K108" s="11"/>
      <c r="L108" s="11"/>
      <c r="M108" s="11"/>
      <c r="N108" s="11"/>
      <c r="O108" s="11"/>
      <c r="P108" s="11"/>
      <c r="Q108" s="11"/>
      <c r="R108" s="11"/>
      <c r="S108" s="11"/>
    </row>
    <row r="109" spans="2:37" x14ac:dyDescent="0.2">
      <c r="F109" s="9" t="s">
        <v>71</v>
      </c>
      <c r="G109" s="9"/>
      <c r="H109" s="9"/>
      <c r="I109" s="9"/>
      <c r="J109" s="9"/>
      <c r="L109" s="10" t="s">
        <v>72</v>
      </c>
      <c r="M109" s="10"/>
      <c r="N109" s="10"/>
      <c r="O109" s="10"/>
      <c r="P109" s="10"/>
      <c r="Q109" s="10"/>
      <c r="R109" s="10"/>
      <c r="S109" s="10"/>
      <c r="T109" s="10"/>
    </row>
    <row r="110" spans="2:37" x14ac:dyDescent="0.2">
      <c r="B110" s="20" t="s">
        <v>73</v>
      </c>
      <c r="C110" s="20"/>
      <c r="D110" s="20"/>
      <c r="F110" s="11" t="s">
        <v>74</v>
      </c>
      <c r="G110" s="11"/>
      <c r="H110" s="11"/>
      <c r="I110" s="11"/>
      <c r="J110" s="11"/>
      <c r="K110" s="11"/>
      <c r="L110" s="11"/>
      <c r="M110" s="11"/>
      <c r="N110" s="11"/>
      <c r="O110" s="11"/>
      <c r="P110" s="11"/>
      <c r="Q110" s="11"/>
      <c r="R110" s="11"/>
      <c r="S110" s="11"/>
      <c r="V110" s="4">
        <v>199</v>
      </c>
      <c r="X110" s="5" t="s">
        <v>69</v>
      </c>
      <c r="Y110" s="5"/>
      <c r="Z110" s="5"/>
      <c r="AA110" s="5"/>
      <c r="AF110" s="12" t="s">
        <v>39</v>
      </c>
      <c r="AG110" s="12"/>
      <c r="AH110" s="12"/>
      <c r="AI110" s="12"/>
      <c r="AJ110" s="12"/>
    </row>
    <row r="111" spans="2:37" ht="11.25" customHeight="1" x14ac:dyDescent="0.2">
      <c r="F111" s="11"/>
      <c r="G111" s="11"/>
      <c r="H111" s="11"/>
      <c r="I111" s="11"/>
      <c r="J111" s="11"/>
      <c r="K111" s="11"/>
      <c r="L111" s="11"/>
      <c r="M111" s="11"/>
      <c r="N111" s="11"/>
      <c r="O111" s="11"/>
      <c r="P111" s="11"/>
      <c r="Q111" s="11"/>
      <c r="R111" s="11"/>
      <c r="S111" s="11"/>
    </row>
    <row r="112" spans="2:37" ht="12" customHeight="1" x14ac:dyDescent="0.2">
      <c r="F112" s="11"/>
      <c r="G112" s="11"/>
      <c r="H112" s="11"/>
      <c r="I112" s="11"/>
      <c r="J112" s="11"/>
      <c r="K112" s="11"/>
      <c r="L112" s="11"/>
      <c r="M112" s="11"/>
      <c r="N112" s="11"/>
      <c r="O112" s="11"/>
      <c r="P112" s="11"/>
      <c r="Q112" s="11"/>
      <c r="R112" s="11"/>
      <c r="S112" s="11"/>
    </row>
    <row r="113" spans="2:36" x14ac:dyDescent="0.2">
      <c r="F113" s="9" t="s">
        <v>75</v>
      </c>
      <c r="G113" s="9"/>
      <c r="H113" s="9"/>
      <c r="I113" s="9"/>
      <c r="J113" s="9"/>
      <c r="L113" s="10" t="s">
        <v>76</v>
      </c>
      <c r="M113" s="10"/>
      <c r="N113" s="10"/>
      <c r="O113" s="10"/>
      <c r="P113" s="10"/>
      <c r="Q113" s="10"/>
      <c r="R113" s="10"/>
      <c r="S113" s="10"/>
      <c r="T113" s="10"/>
    </row>
    <row r="114" spans="2:36" x14ac:dyDescent="0.2">
      <c r="B114" s="20" t="s">
        <v>77</v>
      </c>
      <c r="C114" s="20"/>
      <c r="D114" s="20"/>
      <c r="F114" s="11" t="s">
        <v>78</v>
      </c>
      <c r="G114" s="11"/>
      <c r="H114" s="11"/>
      <c r="I114" s="11"/>
      <c r="J114" s="11"/>
      <c r="K114" s="11"/>
      <c r="L114" s="11"/>
      <c r="M114" s="11"/>
      <c r="N114" s="11"/>
      <c r="O114" s="11"/>
      <c r="P114" s="11"/>
      <c r="Q114" s="11"/>
      <c r="R114" s="11"/>
      <c r="S114" s="11"/>
      <c r="V114" s="4">
        <v>322</v>
      </c>
      <c r="X114" s="5" t="s">
        <v>79</v>
      </c>
      <c r="Y114" s="5"/>
      <c r="Z114" s="5"/>
      <c r="AA114" s="5"/>
      <c r="AF114" s="12" t="s">
        <v>80</v>
      </c>
      <c r="AG114" s="12"/>
      <c r="AH114" s="12"/>
      <c r="AI114" s="12"/>
      <c r="AJ114" s="12"/>
    </row>
    <row r="115" spans="2:36" ht="11.25" customHeight="1" x14ac:dyDescent="0.2">
      <c r="F115" s="11"/>
      <c r="G115" s="11"/>
      <c r="H115" s="11"/>
      <c r="I115" s="11"/>
      <c r="J115" s="11"/>
      <c r="K115" s="11"/>
      <c r="L115" s="11"/>
      <c r="M115" s="11"/>
      <c r="N115" s="11"/>
      <c r="O115" s="11"/>
      <c r="P115" s="11"/>
      <c r="Q115" s="11"/>
      <c r="R115" s="11"/>
      <c r="S115" s="11"/>
    </row>
    <row r="116" spans="2:36" ht="12" customHeight="1" x14ac:dyDescent="0.2">
      <c r="F116" s="11"/>
      <c r="G116" s="11"/>
      <c r="H116" s="11"/>
      <c r="I116" s="11"/>
      <c r="J116" s="11"/>
      <c r="K116" s="11"/>
      <c r="L116" s="11"/>
      <c r="M116" s="11"/>
      <c r="N116" s="11"/>
      <c r="O116" s="11"/>
      <c r="P116" s="11"/>
      <c r="Q116" s="11"/>
      <c r="R116" s="11"/>
      <c r="S116" s="11"/>
    </row>
    <row r="117" spans="2:36" x14ac:dyDescent="0.2">
      <c r="F117" s="9" t="s">
        <v>81</v>
      </c>
      <c r="G117" s="9"/>
      <c r="H117" s="9"/>
      <c r="I117" s="9"/>
      <c r="J117" s="9"/>
      <c r="L117" s="10" t="s">
        <v>82</v>
      </c>
      <c r="M117" s="10"/>
      <c r="N117" s="10"/>
      <c r="O117" s="10"/>
      <c r="P117" s="10"/>
      <c r="Q117" s="10"/>
      <c r="R117" s="10"/>
      <c r="S117" s="10"/>
      <c r="T117" s="10"/>
    </row>
    <row r="118" spans="2:36" x14ac:dyDescent="0.2">
      <c r="B118" s="20" t="s">
        <v>83</v>
      </c>
      <c r="C118" s="20"/>
      <c r="D118" s="20"/>
      <c r="F118" s="11" t="s">
        <v>84</v>
      </c>
      <c r="G118" s="11"/>
      <c r="H118" s="11"/>
      <c r="I118" s="11"/>
      <c r="J118" s="11"/>
      <c r="K118" s="11"/>
      <c r="L118" s="11"/>
      <c r="M118" s="11"/>
      <c r="N118" s="11"/>
      <c r="O118" s="11"/>
      <c r="P118" s="11"/>
      <c r="Q118" s="11"/>
      <c r="R118" s="11"/>
      <c r="S118" s="11"/>
      <c r="V118" s="4">
        <v>292</v>
      </c>
      <c r="X118" s="18" t="s">
        <v>85</v>
      </c>
      <c r="Y118" s="18"/>
      <c r="Z118" s="18"/>
      <c r="AA118" s="18"/>
      <c r="AF118" s="12" t="s">
        <v>86</v>
      </c>
      <c r="AG118" s="12"/>
      <c r="AH118" s="12"/>
      <c r="AI118" s="12"/>
      <c r="AJ118" s="12"/>
    </row>
    <row r="119" spans="2:36" ht="11.25" customHeight="1" x14ac:dyDescent="0.2">
      <c r="F119" s="11"/>
      <c r="G119" s="11"/>
      <c r="H119" s="11"/>
      <c r="I119" s="11"/>
      <c r="J119" s="11"/>
      <c r="K119" s="11"/>
      <c r="L119" s="11"/>
      <c r="M119" s="11"/>
      <c r="N119" s="11"/>
      <c r="O119" s="11"/>
      <c r="P119" s="11"/>
      <c r="Q119" s="11"/>
      <c r="R119" s="11"/>
      <c r="S119" s="11"/>
      <c r="X119" s="18"/>
      <c r="Y119" s="18"/>
      <c r="Z119" s="18"/>
      <c r="AA119" s="18"/>
    </row>
    <row r="120" spans="2:36" ht="12" customHeight="1" x14ac:dyDescent="0.2">
      <c r="F120" s="11"/>
      <c r="G120" s="11"/>
      <c r="H120" s="11"/>
      <c r="I120" s="11"/>
      <c r="J120" s="11"/>
      <c r="K120" s="11"/>
      <c r="L120" s="11"/>
      <c r="M120" s="11"/>
      <c r="N120" s="11"/>
      <c r="O120" s="11"/>
      <c r="P120" s="11"/>
      <c r="Q120" s="11"/>
      <c r="R120" s="11"/>
      <c r="S120" s="11"/>
    </row>
    <row r="121" spans="2:36" ht="12" customHeight="1" x14ac:dyDescent="0.2">
      <c r="F121" s="11"/>
      <c r="G121" s="11"/>
      <c r="H121" s="11"/>
      <c r="I121" s="11"/>
      <c r="J121" s="11"/>
      <c r="K121" s="11"/>
      <c r="L121" s="11"/>
      <c r="M121" s="11"/>
      <c r="N121" s="11"/>
      <c r="O121" s="11"/>
      <c r="P121" s="11"/>
      <c r="Q121" s="11"/>
      <c r="R121" s="11"/>
      <c r="S121" s="11"/>
    </row>
    <row r="122" spans="2:36" ht="12" customHeight="1" x14ac:dyDescent="0.2">
      <c r="F122" s="11"/>
      <c r="G122" s="11"/>
      <c r="H122" s="11"/>
      <c r="I122" s="11"/>
      <c r="J122" s="11"/>
      <c r="K122" s="11"/>
      <c r="L122" s="11"/>
      <c r="M122" s="11"/>
      <c r="N122" s="11"/>
      <c r="O122" s="11"/>
      <c r="P122" s="11"/>
      <c r="Q122" s="11"/>
      <c r="R122" s="11"/>
      <c r="S122" s="11"/>
    </row>
    <row r="123" spans="2:36" x14ac:dyDescent="0.2">
      <c r="F123" s="9" t="s">
        <v>87</v>
      </c>
      <c r="G123" s="9"/>
      <c r="H123" s="9"/>
      <c r="I123" s="9"/>
      <c r="J123" s="9"/>
      <c r="L123" s="10" t="s">
        <v>88</v>
      </c>
      <c r="M123" s="10"/>
      <c r="N123" s="10"/>
      <c r="O123" s="10"/>
      <c r="P123" s="10"/>
      <c r="Q123" s="10"/>
      <c r="R123" s="10"/>
      <c r="S123" s="10"/>
      <c r="T123" s="10"/>
    </row>
    <row r="124" spans="2:36" x14ac:dyDescent="0.2">
      <c r="B124" s="20" t="s">
        <v>83</v>
      </c>
      <c r="C124" s="20"/>
      <c r="D124" s="20"/>
      <c r="F124" s="11" t="s">
        <v>84</v>
      </c>
      <c r="G124" s="11"/>
      <c r="H124" s="11"/>
      <c r="I124" s="11"/>
      <c r="J124" s="11"/>
      <c r="K124" s="11"/>
      <c r="L124" s="11"/>
      <c r="M124" s="11"/>
      <c r="N124" s="11"/>
      <c r="O124" s="11"/>
      <c r="P124" s="11"/>
      <c r="Q124" s="11"/>
      <c r="R124" s="11"/>
      <c r="S124" s="11"/>
      <c r="V124" s="4">
        <v>292</v>
      </c>
      <c r="X124" s="18" t="s">
        <v>85</v>
      </c>
      <c r="Y124" s="18"/>
      <c r="Z124" s="18"/>
      <c r="AA124" s="18"/>
      <c r="AF124" s="12" t="s">
        <v>89</v>
      </c>
      <c r="AG124" s="12"/>
      <c r="AH124" s="12"/>
      <c r="AI124" s="12"/>
      <c r="AJ124" s="12"/>
    </row>
    <row r="125" spans="2:36" ht="11.25" customHeight="1" x14ac:dyDescent="0.2">
      <c r="F125" s="11"/>
      <c r="G125" s="11"/>
      <c r="H125" s="11"/>
      <c r="I125" s="11"/>
      <c r="J125" s="11"/>
      <c r="K125" s="11"/>
      <c r="L125" s="11"/>
      <c r="M125" s="11"/>
      <c r="N125" s="11"/>
      <c r="O125" s="11"/>
      <c r="P125" s="11"/>
      <c r="Q125" s="11"/>
      <c r="R125" s="11"/>
      <c r="S125" s="11"/>
      <c r="X125" s="18"/>
      <c r="Y125" s="18"/>
      <c r="Z125" s="18"/>
      <c r="AA125" s="18"/>
    </row>
    <row r="126" spans="2:36" ht="12" customHeight="1" x14ac:dyDescent="0.2">
      <c r="F126" s="11"/>
      <c r="G126" s="11"/>
      <c r="H126" s="11"/>
      <c r="I126" s="11"/>
      <c r="J126" s="11"/>
      <c r="K126" s="11"/>
      <c r="L126" s="11"/>
      <c r="M126" s="11"/>
      <c r="N126" s="11"/>
      <c r="O126" s="11"/>
      <c r="P126" s="11"/>
      <c r="Q126" s="11"/>
      <c r="R126" s="11"/>
      <c r="S126" s="11"/>
    </row>
    <row r="127" spans="2:36" ht="12" customHeight="1" x14ac:dyDescent="0.2">
      <c r="F127" s="11"/>
      <c r="G127" s="11"/>
      <c r="H127" s="11"/>
      <c r="I127" s="11"/>
      <c r="J127" s="11"/>
      <c r="K127" s="11"/>
      <c r="L127" s="11"/>
      <c r="M127" s="11"/>
      <c r="N127" s="11"/>
      <c r="O127" s="11"/>
      <c r="P127" s="11"/>
      <c r="Q127" s="11"/>
      <c r="R127" s="11"/>
      <c r="S127" s="11"/>
    </row>
    <row r="128" spans="2:36" ht="12" customHeight="1" x14ac:dyDescent="0.2">
      <c r="F128" s="11"/>
      <c r="G128" s="11"/>
      <c r="H128" s="11"/>
      <c r="I128" s="11"/>
      <c r="J128" s="11"/>
      <c r="K128" s="11"/>
      <c r="L128" s="11"/>
      <c r="M128" s="11"/>
      <c r="N128" s="11"/>
      <c r="O128" s="11"/>
      <c r="P128" s="11"/>
      <c r="Q128" s="11"/>
      <c r="R128" s="11"/>
      <c r="S128" s="11"/>
    </row>
    <row r="129" spans="2:37" x14ac:dyDescent="0.2">
      <c r="F129" s="9" t="s">
        <v>87</v>
      </c>
      <c r="G129" s="9"/>
      <c r="H129" s="9"/>
      <c r="I129" s="9"/>
      <c r="J129" s="9"/>
      <c r="L129" s="10" t="s">
        <v>88</v>
      </c>
      <c r="M129" s="10"/>
      <c r="N129" s="10"/>
      <c r="O129" s="10"/>
      <c r="P129" s="10"/>
      <c r="Q129" s="10"/>
      <c r="R129" s="10"/>
      <c r="S129" s="10"/>
      <c r="T129" s="10"/>
    </row>
    <row r="130" spans="2:37" x14ac:dyDescent="0.2">
      <c r="B130" s="20" t="s">
        <v>83</v>
      </c>
      <c r="C130" s="20"/>
      <c r="D130" s="20"/>
      <c r="F130" s="11" t="s">
        <v>84</v>
      </c>
      <c r="G130" s="11"/>
      <c r="H130" s="11"/>
      <c r="I130" s="11"/>
      <c r="J130" s="11"/>
      <c r="K130" s="11"/>
      <c r="L130" s="11"/>
      <c r="M130" s="11"/>
      <c r="N130" s="11"/>
      <c r="O130" s="11"/>
      <c r="P130" s="11"/>
      <c r="Q130" s="11"/>
      <c r="R130" s="11"/>
      <c r="S130" s="11"/>
      <c r="V130" s="4">
        <v>295</v>
      </c>
      <c r="X130" s="18" t="s">
        <v>90</v>
      </c>
      <c r="Y130" s="18"/>
      <c r="Z130" s="18"/>
      <c r="AA130" s="18"/>
      <c r="AF130" s="12" t="s">
        <v>91</v>
      </c>
      <c r="AG130" s="12"/>
      <c r="AH130" s="12"/>
      <c r="AI130" s="12"/>
      <c r="AJ130" s="12"/>
    </row>
    <row r="131" spans="2:37" ht="11.25" customHeight="1" x14ac:dyDescent="0.2">
      <c r="F131" s="11"/>
      <c r="G131" s="11"/>
      <c r="H131" s="11"/>
      <c r="I131" s="11"/>
      <c r="J131" s="11"/>
      <c r="K131" s="11"/>
      <c r="L131" s="11"/>
      <c r="M131" s="11"/>
      <c r="N131" s="11"/>
      <c r="O131" s="11"/>
      <c r="P131" s="11"/>
      <c r="Q131" s="11"/>
      <c r="R131" s="11"/>
      <c r="S131" s="11"/>
      <c r="X131" s="18"/>
      <c r="Y131" s="18"/>
      <c r="Z131" s="18"/>
      <c r="AA131" s="18"/>
    </row>
    <row r="132" spans="2:37" ht="12" customHeight="1" x14ac:dyDescent="0.2">
      <c r="F132" s="11"/>
      <c r="G132" s="11"/>
      <c r="H132" s="11"/>
      <c r="I132" s="11"/>
      <c r="J132" s="11"/>
      <c r="K132" s="11"/>
      <c r="L132" s="11"/>
      <c r="M132" s="11"/>
      <c r="N132" s="11"/>
      <c r="O132" s="11"/>
      <c r="P132" s="11"/>
      <c r="Q132" s="11"/>
      <c r="R132" s="11"/>
      <c r="S132" s="11"/>
      <c r="X132" s="18"/>
      <c r="Y132" s="18"/>
      <c r="Z132" s="18"/>
      <c r="AA132" s="18"/>
    </row>
    <row r="133" spans="2:37" ht="12" customHeight="1" x14ac:dyDescent="0.2">
      <c r="F133" s="11"/>
      <c r="G133" s="11"/>
      <c r="H133" s="11"/>
      <c r="I133" s="11"/>
      <c r="J133" s="11"/>
      <c r="K133" s="11"/>
      <c r="L133" s="11"/>
      <c r="M133" s="11"/>
      <c r="N133" s="11"/>
      <c r="O133" s="11"/>
      <c r="P133" s="11"/>
      <c r="Q133" s="11"/>
      <c r="R133" s="11"/>
      <c r="S133" s="11"/>
    </row>
    <row r="134" spans="2:37" ht="12" customHeight="1" x14ac:dyDescent="0.2">
      <c r="F134" s="11"/>
      <c r="G134" s="11"/>
      <c r="H134" s="11"/>
      <c r="I134" s="11"/>
      <c r="J134" s="11"/>
      <c r="K134" s="11"/>
      <c r="L134" s="11"/>
      <c r="M134" s="11"/>
      <c r="N134" s="11"/>
      <c r="O134" s="11"/>
      <c r="P134" s="11"/>
      <c r="Q134" s="11"/>
      <c r="R134" s="11"/>
      <c r="S134" s="11"/>
    </row>
    <row r="135" spans="2:37" x14ac:dyDescent="0.2">
      <c r="F135" s="9" t="s">
        <v>87</v>
      </c>
      <c r="G135" s="9"/>
      <c r="H135" s="9"/>
      <c r="I135" s="9"/>
      <c r="J135" s="9"/>
      <c r="L135" s="10" t="s">
        <v>88</v>
      </c>
      <c r="M135" s="10"/>
      <c r="N135" s="10"/>
      <c r="O135" s="10"/>
      <c r="P135" s="10"/>
      <c r="Q135" s="10"/>
      <c r="R135" s="10"/>
      <c r="S135" s="10"/>
      <c r="T135" s="10"/>
    </row>
    <row r="136" spans="2:37" x14ac:dyDescent="0.2">
      <c r="B136" s="20" t="s">
        <v>83</v>
      </c>
      <c r="C136" s="20"/>
      <c r="D136" s="20"/>
      <c r="F136" s="11" t="s">
        <v>84</v>
      </c>
      <c r="G136" s="11"/>
      <c r="H136" s="11"/>
      <c r="I136" s="11"/>
      <c r="J136" s="11"/>
      <c r="K136" s="11"/>
      <c r="L136" s="11"/>
      <c r="M136" s="11"/>
      <c r="N136" s="11"/>
      <c r="O136" s="11"/>
      <c r="P136" s="11"/>
      <c r="Q136" s="11"/>
      <c r="R136" s="11"/>
      <c r="S136" s="11"/>
      <c r="V136" s="4">
        <v>295</v>
      </c>
      <c r="X136" s="18" t="s">
        <v>90</v>
      </c>
      <c r="Y136" s="18"/>
      <c r="Z136" s="18"/>
      <c r="AA136" s="18"/>
      <c r="AF136" s="12" t="s">
        <v>92</v>
      </c>
      <c r="AG136" s="12"/>
      <c r="AH136" s="12"/>
      <c r="AI136" s="12"/>
      <c r="AJ136" s="12"/>
    </row>
    <row r="137" spans="2:37" ht="11.25" customHeight="1" x14ac:dyDescent="0.2">
      <c r="F137" s="11"/>
      <c r="G137" s="11"/>
      <c r="H137" s="11"/>
      <c r="I137" s="11"/>
      <c r="J137" s="11"/>
      <c r="K137" s="11"/>
      <c r="L137" s="11"/>
      <c r="M137" s="11"/>
      <c r="N137" s="11"/>
      <c r="O137" s="11"/>
      <c r="P137" s="11"/>
      <c r="Q137" s="11"/>
      <c r="R137" s="11"/>
      <c r="S137" s="11"/>
      <c r="X137" s="18"/>
      <c r="Y137" s="18"/>
      <c r="Z137" s="18"/>
      <c r="AA137" s="18"/>
    </row>
    <row r="138" spans="2:37" ht="12" customHeight="1" x14ac:dyDescent="0.2">
      <c r="F138" s="11"/>
      <c r="G138" s="11"/>
      <c r="H138" s="11"/>
      <c r="I138" s="11"/>
      <c r="J138" s="11"/>
      <c r="K138" s="11"/>
      <c r="L138" s="11"/>
      <c r="M138" s="11"/>
      <c r="N138" s="11"/>
      <c r="O138" s="11"/>
      <c r="P138" s="11"/>
      <c r="Q138" s="11"/>
      <c r="R138" s="11"/>
      <c r="S138" s="11"/>
      <c r="X138" s="18"/>
      <c r="Y138" s="18"/>
      <c r="Z138" s="18"/>
      <c r="AA138" s="18"/>
    </row>
    <row r="139" spans="2:37" ht="12" customHeight="1" x14ac:dyDescent="0.2">
      <c r="F139" s="11"/>
      <c r="G139" s="11"/>
      <c r="H139" s="11"/>
      <c r="I139" s="11"/>
      <c r="J139" s="11"/>
      <c r="K139" s="11"/>
      <c r="L139" s="11"/>
      <c r="M139" s="11"/>
      <c r="N139" s="11"/>
      <c r="O139" s="11"/>
      <c r="P139" s="11"/>
      <c r="Q139" s="11"/>
      <c r="R139" s="11"/>
      <c r="S139" s="11"/>
    </row>
    <row r="140" spans="2:37" ht="12" customHeight="1" x14ac:dyDescent="0.2">
      <c r="F140" s="11"/>
      <c r="G140" s="11"/>
      <c r="H140" s="11"/>
      <c r="I140" s="11"/>
      <c r="J140" s="11"/>
      <c r="K140" s="11"/>
      <c r="L140" s="11"/>
      <c r="M140" s="11"/>
      <c r="N140" s="11"/>
      <c r="O140" s="11"/>
      <c r="P140" s="11"/>
      <c r="Q140" s="11"/>
      <c r="R140" s="11"/>
      <c r="S140" s="11"/>
    </row>
    <row r="141" spans="2:37" x14ac:dyDescent="0.2">
      <c r="F141" s="9" t="s">
        <v>87</v>
      </c>
      <c r="G141" s="9"/>
      <c r="H141" s="9"/>
      <c r="I141" s="9"/>
      <c r="J141" s="9"/>
      <c r="L141" s="10" t="s">
        <v>88</v>
      </c>
      <c r="M141" s="10"/>
      <c r="N141" s="10"/>
      <c r="O141" s="10"/>
      <c r="P141" s="10"/>
      <c r="Q141" s="10"/>
      <c r="R141" s="10"/>
      <c r="S141" s="10"/>
      <c r="T141" s="10"/>
    </row>
    <row r="142" spans="2:37" ht="14.25" customHeight="1" x14ac:dyDescent="0.2">
      <c r="B142" s="13" t="s">
        <v>12</v>
      </c>
      <c r="C142" s="13"/>
      <c r="D142" s="13"/>
      <c r="J142" s="14" t="s">
        <v>13</v>
      </c>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row>
    <row r="143" spans="2:37" ht="6" customHeight="1" x14ac:dyDescent="0.2"/>
    <row r="144" spans="2:37" x14ac:dyDescent="0.2">
      <c r="C144" s="6" t="s">
        <v>14</v>
      </c>
      <c r="D144" s="6"/>
      <c r="E144" s="6"/>
      <c r="F144" s="6"/>
      <c r="G144" s="6"/>
      <c r="H144" s="6"/>
      <c r="J144" s="15" t="s">
        <v>31</v>
      </c>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row>
    <row r="145" spans="2:36" ht="6.75" customHeight="1" x14ac:dyDescent="0.2">
      <c r="B145" s="16" t="s">
        <v>32</v>
      </c>
      <c r="C145" s="16"/>
      <c r="D145" s="16"/>
      <c r="E145" s="16"/>
      <c r="AD145" s="16" t="s">
        <v>17</v>
      </c>
      <c r="AE145" s="16"/>
      <c r="AF145" s="16"/>
      <c r="AG145" s="16"/>
      <c r="AH145" s="16"/>
      <c r="AI145" s="16"/>
      <c r="AJ145" s="16"/>
    </row>
    <row r="146" spans="2:36" ht="6" customHeight="1" x14ac:dyDescent="0.2">
      <c r="B146" s="16"/>
      <c r="C146" s="16"/>
      <c r="D146" s="16"/>
      <c r="E146" s="16"/>
      <c r="H146" s="17" t="s">
        <v>18</v>
      </c>
      <c r="I146" s="17"/>
      <c r="J146" s="17"/>
      <c r="K146" s="17"/>
      <c r="L146" s="17"/>
      <c r="M146" s="17"/>
      <c r="N146" s="17"/>
      <c r="O146" s="17"/>
      <c r="P146" s="17"/>
      <c r="Q146" s="17"/>
      <c r="R146" s="17"/>
      <c r="U146" s="17" t="s">
        <v>19</v>
      </c>
      <c r="V146" s="17"/>
      <c r="W146" s="17"/>
      <c r="X146" s="17"/>
      <c r="Y146" s="17"/>
      <c r="Z146" s="17"/>
      <c r="AD146" s="16"/>
      <c r="AE146" s="16"/>
      <c r="AF146" s="16"/>
      <c r="AG146" s="16"/>
      <c r="AH146" s="16"/>
      <c r="AI146" s="16"/>
      <c r="AJ146" s="16"/>
    </row>
    <row r="147" spans="2:36" ht="7.5" customHeight="1" x14ac:dyDescent="0.2">
      <c r="B147" s="16"/>
      <c r="C147" s="16"/>
      <c r="D147" s="16"/>
      <c r="E147" s="16"/>
      <c r="H147" s="17"/>
      <c r="I147" s="17"/>
      <c r="J147" s="17"/>
      <c r="K147" s="17"/>
      <c r="L147" s="17"/>
      <c r="M147" s="17"/>
      <c r="N147" s="17"/>
      <c r="O147" s="17"/>
      <c r="P147" s="17"/>
      <c r="Q147" s="17"/>
      <c r="R147" s="17"/>
      <c r="U147" s="17"/>
      <c r="V147" s="17"/>
      <c r="W147" s="17"/>
      <c r="X147" s="17"/>
      <c r="Y147" s="17"/>
      <c r="Z147" s="17"/>
      <c r="AD147" s="16"/>
      <c r="AE147" s="16"/>
      <c r="AF147" s="16"/>
      <c r="AG147" s="16"/>
      <c r="AH147" s="16"/>
      <c r="AI147" s="16"/>
      <c r="AJ147" s="16"/>
    </row>
    <row r="148" spans="2:36" ht="6.75" customHeight="1" x14ac:dyDescent="0.2">
      <c r="B148" s="16"/>
      <c r="C148" s="16"/>
      <c r="D148" s="16"/>
      <c r="E148" s="16"/>
      <c r="AD148" s="16"/>
      <c r="AE148" s="16"/>
      <c r="AF148" s="16"/>
      <c r="AG148" s="16"/>
      <c r="AH148" s="16"/>
      <c r="AI148" s="16"/>
      <c r="AJ148" s="16"/>
    </row>
    <row r="149" spans="2:36" x14ac:dyDescent="0.2">
      <c r="B149" s="20" t="s">
        <v>93</v>
      </c>
      <c r="C149" s="20"/>
      <c r="D149" s="20"/>
      <c r="F149" s="11" t="s">
        <v>94</v>
      </c>
      <c r="G149" s="11"/>
      <c r="H149" s="11"/>
      <c r="I149" s="11"/>
      <c r="J149" s="11"/>
      <c r="K149" s="11"/>
      <c r="L149" s="11"/>
      <c r="M149" s="11"/>
      <c r="N149" s="11"/>
      <c r="O149" s="11"/>
      <c r="P149" s="11"/>
      <c r="Q149" s="11"/>
      <c r="R149" s="11"/>
      <c r="S149" s="11"/>
      <c r="V149" s="4">
        <v>165</v>
      </c>
      <c r="X149" s="18" t="s">
        <v>95</v>
      </c>
      <c r="Y149" s="18"/>
      <c r="Z149" s="18"/>
      <c r="AA149" s="18"/>
      <c r="AF149" s="12" t="s">
        <v>96</v>
      </c>
      <c r="AG149" s="12"/>
      <c r="AH149" s="12"/>
      <c r="AI149" s="12"/>
      <c r="AJ149" s="12"/>
    </row>
    <row r="150" spans="2:36" ht="11.25" customHeight="1" x14ac:dyDescent="0.2">
      <c r="F150" s="11"/>
      <c r="G150" s="11"/>
      <c r="H150" s="11"/>
      <c r="I150" s="11"/>
      <c r="J150" s="11"/>
      <c r="K150" s="11"/>
      <c r="L150" s="11"/>
      <c r="M150" s="11"/>
      <c r="N150" s="11"/>
      <c r="O150" s="11"/>
      <c r="P150" s="11"/>
      <c r="Q150" s="11"/>
      <c r="R150" s="11"/>
      <c r="S150" s="11"/>
      <c r="X150" s="18"/>
      <c r="Y150" s="18"/>
      <c r="Z150" s="18"/>
      <c r="AA150" s="18"/>
    </row>
    <row r="151" spans="2:36" ht="12" customHeight="1" x14ac:dyDescent="0.2">
      <c r="F151" s="11"/>
      <c r="G151" s="11"/>
      <c r="H151" s="11"/>
      <c r="I151" s="11"/>
      <c r="J151" s="11"/>
      <c r="K151" s="11"/>
      <c r="L151" s="11"/>
      <c r="M151" s="11"/>
      <c r="N151" s="11"/>
      <c r="O151" s="11"/>
      <c r="P151" s="11"/>
      <c r="Q151" s="11"/>
      <c r="R151" s="11"/>
      <c r="S151" s="11"/>
    </row>
    <row r="152" spans="2:36" x14ac:dyDescent="0.2">
      <c r="F152" s="9" t="s">
        <v>97</v>
      </c>
      <c r="G152" s="9"/>
      <c r="H152" s="9"/>
      <c r="I152" s="9"/>
      <c r="J152" s="9"/>
      <c r="L152" s="10" t="s">
        <v>98</v>
      </c>
      <c r="M152" s="10"/>
      <c r="N152" s="10"/>
      <c r="O152" s="10"/>
      <c r="P152" s="10"/>
      <c r="Q152" s="10"/>
      <c r="R152" s="10"/>
      <c r="S152" s="10"/>
      <c r="T152" s="10"/>
    </row>
    <row r="153" spans="2:36" x14ac:dyDescent="0.2">
      <c r="B153" s="20" t="s">
        <v>99</v>
      </c>
      <c r="C153" s="20"/>
      <c r="D153" s="20"/>
      <c r="F153" s="19" t="s">
        <v>100</v>
      </c>
      <c r="G153" s="19"/>
      <c r="H153" s="19"/>
      <c r="I153" s="19"/>
      <c r="J153" s="19"/>
      <c r="K153" s="19"/>
      <c r="L153" s="19"/>
      <c r="M153" s="19"/>
      <c r="N153" s="19"/>
      <c r="O153" s="19"/>
      <c r="P153" s="19"/>
      <c r="Q153" s="19"/>
      <c r="R153" s="19"/>
      <c r="S153" s="19"/>
      <c r="V153" s="4">
        <v>199</v>
      </c>
      <c r="X153" s="5" t="s">
        <v>69</v>
      </c>
      <c r="Y153" s="5"/>
      <c r="Z153" s="5"/>
      <c r="AA153" s="5"/>
      <c r="AF153" s="12" t="s">
        <v>101</v>
      </c>
      <c r="AG153" s="12"/>
      <c r="AH153" s="12"/>
      <c r="AI153" s="12"/>
      <c r="AJ153" s="12"/>
    </row>
    <row r="154" spans="2:36" x14ac:dyDescent="0.2">
      <c r="F154" s="9" t="s">
        <v>102</v>
      </c>
      <c r="G154" s="9"/>
      <c r="H154" s="9"/>
      <c r="I154" s="9"/>
      <c r="J154" s="9"/>
      <c r="L154" s="10" t="s">
        <v>103</v>
      </c>
      <c r="M154" s="10"/>
      <c r="N154" s="10"/>
      <c r="O154" s="10"/>
      <c r="P154" s="10"/>
      <c r="Q154" s="10"/>
      <c r="R154" s="10"/>
      <c r="S154" s="10"/>
      <c r="T154" s="10"/>
    </row>
    <row r="155" spans="2:36" x14ac:dyDescent="0.2">
      <c r="B155" s="20" t="s">
        <v>104</v>
      </c>
      <c r="C155" s="20"/>
      <c r="D155" s="20"/>
      <c r="F155" s="11" t="s">
        <v>105</v>
      </c>
      <c r="G155" s="11"/>
      <c r="H155" s="11"/>
      <c r="I155" s="11"/>
      <c r="J155" s="11"/>
      <c r="K155" s="11"/>
      <c r="L155" s="11"/>
      <c r="M155" s="11"/>
      <c r="N155" s="11"/>
      <c r="O155" s="11"/>
      <c r="P155" s="11"/>
      <c r="Q155" s="11"/>
      <c r="R155" s="11"/>
      <c r="S155" s="11"/>
      <c r="V155" s="4">
        <v>297</v>
      </c>
      <c r="X155" s="18" t="s">
        <v>57</v>
      </c>
      <c r="Y155" s="18"/>
      <c r="Z155" s="18"/>
      <c r="AA155" s="18"/>
      <c r="AF155" s="12" t="s">
        <v>106</v>
      </c>
      <c r="AG155" s="12"/>
      <c r="AH155" s="12"/>
      <c r="AI155" s="12"/>
      <c r="AJ155" s="12"/>
    </row>
    <row r="156" spans="2:36" ht="11.25" customHeight="1" x14ac:dyDescent="0.2">
      <c r="F156" s="11"/>
      <c r="G156" s="11"/>
      <c r="H156" s="11"/>
      <c r="I156" s="11"/>
      <c r="J156" s="11"/>
      <c r="K156" s="11"/>
      <c r="L156" s="11"/>
      <c r="M156" s="11"/>
      <c r="N156" s="11"/>
      <c r="O156" s="11"/>
      <c r="P156" s="11"/>
      <c r="Q156" s="11"/>
      <c r="R156" s="11"/>
      <c r="S156" s="11"/>
      <c r="X156" s="18"/>
      <c r="Y156" s="18"/>
      <c r="Z156" s="18"/>
      <c r="AA156" s="18"/>
    </row>
    <row r="157" spans="2:36" ht="12" customHeight="1" x14ac:dyDescent="0.2">
      <c r="F157" s="11"/>
      <c r="G157" s="11"/>
      <c r="H157" s="11"/>
      <c r="I157" s="11"/>
      <c r="J157" s="11"/>
      <c r="K157" s="11"/>
      <c r="L157" s="11"/>
      <c r="M157" s="11"/>
      <c r="N157" s="11"/>
      <c r="O157" s="11"/>
      <c r="P157" s="11"/>
      <c r="Q157" s="11"/>
      <c r="R157" s="11"/>
      <c r="S157" s="11"/>
      <c r="X157" s="18"/>
      <c r="Y157" s="18"/>
      <c r="Z157" s="18"/>
      <c r="AA157" s="18"/>
    </row>
    <row r="158" spans="2:36" x14ac:dyDescent="0.2">
      <c r="F158" s="9" t="s">
        <v>55</v>
      </c>
      <c r="G158" s="9"/>
      <c r="H158" s="9"/>
      <c r="I158" s="9"/>
      <c r="J158" s="9"/>
      <c r="L158" s="10" t="s">
        <v>56</v>
      </c>
      <c r="M158" s="10"/>
      <c r="N158" s="10"/>
      <c r="O158" s="10"/>
      <c r="P158" s="10"/>
      <c r="Q158" s="10"/>
      <c r="R158" s="10"/>
      <c r="S158" s="10"/>
      <c r="T158" s="10"/>
    </row>
    <row r="159" spans="2:36" x14ac:dyDescent="0.2">
      <c r="B159" s="20" t="s">
        <v>107</v>
      </c>
      <c r="C159" s="20"/>
      <c r="D159" s="20"/>
      <c r="F159" s="11" t="s">
        <v>108</v>
      </c>
      <c r="G159" s="11"/>
      <c r="H159" s="11"/>
      <c r="I159" s="11"/>
      <c r="J159" s="11"/>
      <c r="K159" s="11"/>
      <c r="L159" s="11"/>
      <c r="M159" s="11"/>
      <c r="N159" s="11"/>
      <c r="O159" s="11"/>
      <c r="P159" s="11"/>
      <c r="Q159" s="11"/>
      <c r="R159" s="11"/>
      <c r="S159" s="11"/>
      <c r="V159" s="4">
        <v>329</v>
      </c>
      <c r="X159" s="5" t="s">
        <v>109</v>
      </c>
      <c r="Y159" s="5"/>
      <c r="Z159" s="5"/>
      <c r="AA159" s="5"/>
      <c r="AF159" s="12" t="s">
        <v>110</v>
      </c>
      <c r="AG159" s="12"/>
      <c r="AH159" s="12"/>
      <c r="AI159" s="12"/>
      <c r="AJ159" s="12"/>
    </row>
    <row r="160" spans="2:36" ht="11.25" customHeight="1" x14ac:dyDescent="0.2">
      <c r="F160" s="11"/>
      <c r="G160" s="11"/>
      <c r="H160" s="11"/>
      <c r="I160" s="11"/>
      <c r="J160" s="11"/>
      <c r="K160" s="11"/>
      <c r="L160" s="11"/>
      <c r="M160" s="11"/>
      <c r="N160" s="11"/>
      <c r="O160" s="11"/>
      <c r="P160" s="11"/>
      <c r="Q160" s="11"/>
      <c r="R160" s="11"/>
      <c r="S160" s="11"/>
    </row>
    <row r="161" spans="2:36" ht="12" customHeight="1" x14ac:dyDescent="0.2">
      <c r="F161" s="11"/>
      <c r="G161" s="11"/>
      <c r="H161" s="11"/>
      <c r="I161" s="11"/>
      <c r="J161" s="11"/>
      <c r="K161" s="11"/>
      <c r="L161" s="11"/>
      <c r="M161" s="11"/>
      <c r="N161" s="11"/>
      <c r="O161" s="11"/>
      <c r="P161" s="11"/>
      <c r="Q161" s="11"/>
      <c r="R161" s="11"/>
      <c r="S161" s="11"/>
    </row>
    <row r="162" spans="2:36" x14ac:dyDescent="0.2">
      <c r="F162" s="9" t="s">
        <v>55</v>
      </c>
      <c r="G162" s="9"/>
      <c r="H162" s="9"/>
      <c r="I162" s="9"/>
      <c r="J162" s="9"/>
      <c r="L162" s="10" t="s">
        <v>56</v>
      </c>
      <c r="M162" s="10"/>
      <c r="N162" s="10"/>
      <c r="O162" s="10"/>
      <c r="P162" s="10"/>
      <c r="Q162" s="10"/>
      <c r="R162" s="10"/>
      <c r="S162" s="10"/>
      <c r="T162" s="10"/>
    </row>
    <row r="163" spans="2:36" x14ac:dyDescent="0.2">
      <c r="V163" s="4">
        <v>329</v>
      </c>
      <c r="X163" s="5" t="s">
        <v>109</v>
      </c>
      <c r="Y163" s="5"/>
      <c r="Z163" s="5"/>
      <c r="AA163" s="5"/>
    </row>
    <row r="164" spans="2:36" ht="11.25" customHeight="1" x14ac:dyDescent="0.2"/>
    <row r="165" spans="2:36" x14ac:dyDescent="0.2">
      <c r="V165" s="4">
        <v>329</v>
      </c>
      <c r="X165" s="5" t="s">
        <v>109</v>
      </c>
      <c r="Y165" s="5"/>
      <c r="Z165" s="5"/>
      <c r="AA165" s="5"/>
    </row>
    <row r="166" spans="2:36" ht="11.25" customHeight="1" x14ac:dyDescent="0.2"/>
    <row r="167" spans="2:36" x14ac:dyDescent="0.2">
      <c r="B167" s="20" t="s">
        <v>107</v>
      </c>
      <c r="C167" s="20"/>
      <c r="D167" s="20"/>
      <c r="F167" s="11" t="s">
        <v>108</v>
      </c>
      <c r="G167" s="11"/>
      <c r="H167" s="11"/>
      <c r="I167" s="11"/>
      <c r="J167" s="11"/>
      <c r="K167" s="11"/>
      <c r="L167" s="11"/>
      <c r="M167" s="11"/>
      <c r="N167" s="11"/>
      <c r="O167" s="11"/>
      <c r="P167" s="11"/>
      <c r="Q167" s="11"/>
      <c r="R167" s="11"/>
      <c r="S167" s="11"/>
      <c r="V167" s="4">
        <v>329</v>
      </c>
      <c r="X167" s="5" t="s">
        <v>109</v>
      </c>
      <c r="Y167" s="5"/>
      <c r="Z167" s="5"/>
      <c r="AA167" s="5"/>
      <c r="AF167" s="12" t="s">
        <v>111</v>
      </c>
      <c r="AG167" s="12"/>
      <c r="AH167" s="12"/>
      <c r="AI167" s="12"/>
      <c r="AJ167" s="12"/>
    </row>
    <row r="168" spans="2:36" ht="11.25" customHeight="1" x14ac:dyDescent="0.2">
      <c r="F168" s="11"/>
      <c r="G168" s="11"/>
      <c r="H168" s="11"/>
      <c r="I168" s="11"/>
      <c r="J168" s="11"/>
      <c r="K168" s="11"/>
      <c r="L168" s="11"/>
      <c r="M168" s="11"/>
      <c r="N168" s="11"/>
      <c r="O168" s="11"/>
      <c r="P168" s="11"/>
      <c r="Q168" s="11"/>
      <c r="R168" s="11"/>
      <c r="S168" s="11"/>
    </row>
    <row r="169" spans="2:36" ht="12" customHeight="1" x14ac:dyDescent="0.2">
      <c r="F169" s="11"/>
      <c r="G169" s="11"/>
      <c r="H169" s="11"/>
      <c r="I169" s="11"/>
      <c r="J169" s="11"/>
      <c r="K169" s="11"/>
      <c r="L169" s="11"/>
      <c r="M169" s="11"/>
      <c r="N169" s="11"/>
      <c r="O169" s="11"/>
      <c r="P169" s="11"/>
      <c r="Q169" s="11"/>
      <c r="R169" s="11"/>
      <c r="S169" s="11"/>
    </row>
    <row r="170" spans="2:36" x14ac:dyDescent="0.2">
      <c r="F170" s="9" t="s">
        <v>55</v>
      </c>
      <c r="G170" s="9"/>
      <c r="H170" s="9"/>
      <c r="I170" s="9"/>
      <c r="J170" s="9"/>
      <c r="L170" s="10" t="s">
        <v>56</v>
      </c>
      <c r="M170" s="10"/>
      <c r="N170" s="10"/>
      <c r="O170" s="10"/>
      <c r="P170" s="10"/>
      <c r="Q170" s="10"/>
      <c r="R170" s="10"/>
      <c r="S170" s="10"/>
      <c r="T170" s="10"/>
    </row>
    <row r="171" spans="2:36" x14ac:dyDescent="0.2">
      <c r="B171" s="20" t="s">
        <v>112</v>
      </c>
      <c r="C171" s="20"/>
      <c r="D171" s="20"/>
      <c r="F171" s="11" t="s">
        <v>113</v>
      </c>
      <c r="G171" s="11"/>
      <c r="H171" s="11"/>
      <c r="I171" s="11"/>
      <c r="J171" s="11"/>
      <c r="K171" s="11"/>
      <c r="L171" s="11"/>
      <c r="M171" s="11"/>
      <c r="N171" s="11"/>
      <c r="O171" s="11"/>
      <c r="P171" s="11"/>
      <c r="Q171" s="11"/>
      <c r="R171" s="11"/>
      <c r="S171" s="11"/>
      <c r="V171" s="4">
        <v>211</v>
      </c>
      <c r="X171" s="5" t="s">
        <v>114</v>
      </c>
      <c r="Y171" s="5"/>
      <c r="Z171" s="5"/>
      <c r="AA171" s="5"/>
      <c r="AF171" s="12" t="s">
        <v>115</v>
      </c>
      <c r="AG171" s="12"/>
      <c r="AH171" s="12"/>
      <c r="AI171" s="12"/>
      <c r="AJ171" s="12"/>
    </row>
    <row r="172" spans="2:36" ht="11.25" customHeight="1" x14ac:dyDescent="0.2">
      <c r="F172" s="11"/>
      <c r="G172" s="11"/>
      <c r="H172" s="11"/>
      <c r="I172" s="11"/>
      <c r="J172" s="11"/>
      <c r="K172" s="11"/>
      <c r="L172" s="11"/>
      <c r="M172" s="11"/>
      <c r="N172" s="11"/>
      <c r="O172" s="11"/>
      <c r="P172" s="11"/>
      <c r="Q172" s="11"/>
      <c r="R172" s="11"/>
      <c r="S172" s="11"/>
    </row>
    <row r="173" spans="2:36" x14ac:dyDescent="0.2">
      <c r="F173" s="9" t="s">
        <v>116</v>
      </c>
      <c r="G173" s="9"/>
      <c r="H173" s="9"/>
      <c r="I173" s="9"/>
      <c r="J173" s="9"/>
      <c r="L173" s="10" t="s">
        <v>117</v>
      </c>
      <c r="M173" s="10"/>
      <c r="N173" s="10"/>
      <c r="O173" s="10"/>
      <c r="P173" s="10"/>
      <c r="Q173" s="10"/>
      <c r="R173" s="10"/>
      <c r="S173" s="10"/>
      <c r="T173" s="10"/>
    </row>
    <row r="174" spans="2:36" x14ac:dyDescent="0.2">
      <c r="B174" s="20" t="s">
        <v>118</v>
      </c>
      <c r="C174" s="20"/>
      <c r="D174" s="20"/>
      <c r="F174" s="19" t="s">
        <v>119</v>
      </c>
      <c r="G174" s="19"/>
      <c r="H174" s="19"/>
      <c r="I174" s="19"/>
      <c r="J174" s="19"/>
      <c r="K174" s="19"/>
      <c r="L174" s="19"/>
      <c r="M174" s="19"/>
      <c r="N174" s="19"/>
      <c r="O174" s="19"/>
      <c r="P174" s="19"/>
      <c r="Q174" s="19"/>
      <c r="R174" s="19"/>
      <c r="S174" s="19"/>
      <c r="V174" s="4">
        <v>328</v>
      </c>
      <c r="X174" s="5" t="s">
        <v>120</v>
      </c>
      <c r="Y174" s="5"/>
      <c r="Z174" s="5"/>
      <c r="AA174" s="5"/>
      <c r="AF174" s="12" t="s">
        <v>121</v>
      </c>
      <c r="AG174" s="12"/>
      <c r="AH174" s="12"/>
      <c r="AI174" s="12"/>
      <c r="AJ174" s="12"/>
    </row>
    <row r="175" spans="2:36" x14ac:dyDescent="0.2">
      <c r="F175" s="9" t="s">
        <v>44</v>
      </c>
      <c r="G175" s="9"/>
      <c r="H175" s="9"/>
      <c r="I175" s="9"/>
      <c r="J175" s="9"/>
      <c r="L175" s="10" t="s">
        <v>45</v>
      </c>
      <c r="M175" s="10"/>
      <c r="N175" s="10"/>
      <c r="O175" s="10"/>
      <c r="P175" s="10"/>
      <c r="Q175" s="10"/>
      <c r="R175" s="10"/>
      <c r="S175" s="10"/>
      <c r="T175" s="10"/>
    </row>
    <row r="176" spans="2:36" x14ac:dyDescent="0.2">
      <c r="B176" s="20" t="s">
        <v>122</v>
      </c>
      <c r="C176" s="20"/>
      <c r="D176" s="20"/>
      <c r="F176" s="11" t="s">
        <v>123</v>
      </c>
      <c r="G176" s="11"/>
      <c r="H176" s="11"/>
      <c r="I176" s="11"/>
      <c r="J176" s="11"/>
      <c r="K176" s="11"/>
      <c r="L176" s="11"/>
      <c r="M176" s="11"/>
      <c r="N176" s="11"/>
      <c r="O176" s="11"/>
      <c r="P176" s="11"/>
      <c r="Q176" s="11"/>
      <c r="R176" s="11"/>
      <c r="S176" s="11"/>
      <c r="V176" s="4">
        <v>185</v>
      </c>
      <c r="X176" s="5" t="s">
        <v>124</v>
      </c>
      <c r="Y176" s="5"/>
      <c r="Z176" s="5"/>
      <c r="AA176" s="5"/>
      <c r="AF176" s="12" t="s">
        <v>125</v>
      </c>
      <c r="AG176" s="12"/>
      <c r="AH176" s="12"/>
      <c r="AI176" s="12"/>
      <c r="AJ176" s="12"/>
    </row>
    <row r="177" spans="2:37" ht="11.25" customHeight="1" x14ac:dyDescent="0.2">
      <c r="F177" s="11"/>
      <c r="G177" s="11"/>
      <c r="H177" s="11"/>
      <c r="I177" s="11"/>
      <c r="J177" s="11"/>
      <c r="K177" s="11"/>
      <c r="L177" s="11"/>
      <c r="M177" s="11"/>
      <c r="N177" s="11"/>
      <c r="O177" s="11"/>
      <c r="P177" s="11"/>
      <c r="Q177" s="11"/>
      <c r="R177" s="11"/>
      <c r="S177" s="11"/>
    </row>
    <row r="178" spans="2:37" ht="12" customHeight="1" x14ac:dyDescent="0.2">
      <c r="F178" s="11"/>
      <c r="G178" s="11"/>
      <c r="H178" s="11"/>
      <c r="I178" s="11"/>
      <c r="J178" s="11"/>
      <c r="K178" s="11"/>
      <c r="L178" s="11"/>
      <c r="M178" s="11"/>
      <c r="N178" s="11"/>
      <c r="O178" s="11"/>
      <c r="P178" s="11"/>
      <c r="Q178" s="11"/>
      <c r="R178" s="11"/>
      <c r="S178" s="11"/>
    </row>
    <row r="179" spans="2:37" x14ac:dyDescent="0.2">
      <c r="F179" s="9" t="s">
        <v>126</v>
      </c>
      <c r="G179" s="9"/>
      <c r="H179" s="9"/>
      <c r="I179" s="9"/>
      <c r="J179" s="9"/>
      <c r="L179" s="10" t="s">
        <v>127</v>
      </c>
      <c r="M179" s="10"/>
      <c r="N179" s="10"/>
      <c r="O179" s="10"/>
      <c r="P179" s="10"/>
      <c r="Q179" s="10"/>
      <c r="R179" s="10"/>
      <c r="S179" s="10"/>
      <c r="T179" s="10"/>
    </row>
    <row r="180" spans="2:37" ht="11.25" customHeight="1" x14ac:dyDescent="0.2"/>
    <row r="181" spans="2:37" ht="6.75" customHeight="1" x14ac:dyDescent="0.2">
      <c r="B181" s="16" t="s">
        <v>16</v>
      </c>
      <c r="C181" s="16"/>
      <c r="D181" s="16"/>
      <c r="E181" s="16"/>
      <c r="AD181" s="16" t="s">
        <v>17</v>
      </c>
      <c r="AE181" s="16"/>
      <c r="AF181" s="16"/>
      <c r="AG181" s="16"/>
      <c r="AH181" s="16"/>
      <c r="AI181" s="16"/>
      <c r="AJ181" s="16"/>
    </row>
    <row r="182" spans="2:37" ht="6" customHeight="1" x14ac:dyDescent="0.2">
      <c r="B182" s="16"/>
      <c r="C182" s="16"/>
      <c r="D182" s="16"/>
      <c r="E182" s="16"/>
      <c r="H182" s="17" t="s">
        <v>18</v>
      </c>
      <c r="I182" s="17"/>
      <c r="J182" s="17"/>
      <c r="K182" s="17"/>
      <c r="L182" s="17"/>
      <c r="M182" s="17"/>
      <c r="N182" s="17"/>
      <c r="O182" s="17"/>
      <c r="P182" s="17"/>
      <c r="Q182" s="17"/>
      <c r="R182" s="17"/>
      <c r="U182" s="17" t="s">
        <v>19</v>
      </c>
      <c r="V182" s="17"/>
      <c r="W182" s="17"/>
      <c r="X182" s="17"/>
      <c r="Y182" s="17"/>
      <c r="Z182" s="17"/>
      <c r="AD182" s="16"/>
      <c r="AE182" s="16"/>
      <c r="AF182" s="16"/>
      <c r="AG182" s="16"/>
      <c r="AH182" s="16"/>
      <c r="AI182" s="16"/>
      <c r="AJ182" s="16"/>
    </row>
    <row r="183" spans="2:37" ht="7.5" customHeight="1" x14ac:dyDescent="0.2">
      <c r="B183" s="16"/>
      <c r="C183" s="16"/>
      <c r="D183" s="16"/>
      <c r="E183" s="16"/>
      <c r="H183" s="17"/>
      <c r="I183" s="17"/>
      <c r="J183" s="17"/>
      <c r="K183" s="17"/>
      <c r="L183" s="17"/>
      <c r="M183" s="17"/>
      <c r="N183" s="17"/>
      <c r="O183" s="17"/>
      <c r="P183" s="17"/>
      <c r="Q183" s="17"/>
      <c r="R183" s="17"/>
      <c r="U183" s="17"/>
      <c r="V183" s="17"/>
      <c r="W183" s="17"/>
      <c r="X183" s="17"/>
      <c r="Y183" s="17"/>
      <c r="Z183" s="17"/>
      <c r="AD183" s="16"/>
      <c r="AE183" s="16"/>
      <c r="AF183" s="16"/>
      <c r="AG183" s="16"/>
      <c r="AH183" s="16"/>
      <c r="AI183" s="16"/>
      <c r="AJ183" s="16"/>
    </row>
    <row r="184" spans="2:37" ht="6.75" customHeight="1" x14ac:dyDescent="0.2">
      <c r="B184" s="16"/>
      <c r="C184" s="16"/>
      <c r="D184" s="16"/>
      <c r="E184" s="16"/>
      <c r="AD184" s="16"/>
      <c r="AE184" s="16"/>
      <c r="AF184" s="16"/>
      <c r="AG184" s="16"/>
      <c r="AH184" s="16"/>
      <c r="AI184" s="16"/>
      <c r="AJ184" s="16"/>
    </row>
    <row r="185" spans="2:37" x14ac:dyDescent="0.2">
      <c r="F185" s="11" t="s">
        <v>128</v>
      </c>
      <c r="G185" s="11"/>
      <c r="H185" s="11"/>
      <c r="I185" s="11"/>
      <c r="J185" s="11"/>
      <c r="K185" s="11"/>
      <c r="L185" s="11"/>
      <c r="M185" s="11"/>
      <c r="N185" s="11"/>
      <c r="O185" s="11"/>
      <c r="P185" s="11"/>
      <c r="Q185" s="11"/>
      <c r="R185" s="11"/>
      <c r="S185" s="11"/>
      <c r="V185" s="4">
        <v>113</v>
      </c>
      <c r="X185" s="5" t="s">
        <v>129</v>
      </c>
      <c r="Y185" s="5"/>
      <c r="Z185" s="5"/>
      <c r="AA185" s="5"/>
      <c r="AF185" s="12" t="s">
        <v>130</v>
      </c>
      <c r="AG185" s="12"/>
      <c r="AH185" s="12"/>
      <c r="AI185" s="12"/>
      <c r="AJ185" s="12"/>
    </row>
    <row r="186" spans="2:37" ht="11.25" customHeight="1" x14ac:dyDescent="0.2">
      <c r="F186" s="11"/>
      <c r="G186" s="11"/>
      <c r="H186" s="11"/>
      <c r="I186" s="11"/>
      <c r="J186" s="11"/>
      <c r="K186" s="11"/>
      <c r="L186" s="11"/>
      <c r="M186" s="11"/>
      <c r="N186" s="11"/>
      <c r="O186" s="11"/>
      <c r="P186" s="11"/>
      <c r="Q186" s="11"/>
      <c r="R186" s="11"/>
      <c r="S186" s="11"/>
    </row>
    <row r="187" spans="2:37" ht="12" customHeight="1" x14ac:dyDescent="0.2">
      <c r="F187" s="11"/>
      <c r="G187" s="11"/>
      <c r="H187" s="11"/>
      <c r="I187" s="11"/>
      <c r="J187" s="11"/>
      <c r="K187" s="11"/>
      <c r="L187" s="11"/>
      <c r="M187" s="11"/>
      <c r="N187" s="11"/>
      <c r="O187" s="11"/>
      <c r="P187" s="11"/>
      <c r="Q187" s="11"/>
      <c r="R187" s="11"/>
      <c r="S187" s="11"/>
    </row>
    <row r="188" spans="2:37" ht="14.25" customHeight="1" x14ac:dyDescent="0.2">
      <c r="B188" s="13" t="s">
        <v>12</v>
      </c>
      <c r="C188" s="13"/>
      <c r="D188" s="13"/>
      <c r="J188" s="14" t="s">
        <v>13</v>
      </c>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row>
    <row r="189" spans="2:37" ht="6" customHeight="1" x14ac:dyDescent="0.2"/>
    <row r="190" spans="2:37" x14ac:dyDescent="0.2">
      <c r="C190" s="6" t="s">
        <v>14</v>
      </c>
      <c r="D190" s="6"/>
      <c r="E190" s="6"/>
      <c r="F190" s="6"/>
      <c r="G190" s="6"/>
      <c r="H190" s="6"/>
      <c r="J190" s="15" t="s">
        <v>31</v>
      </c>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row>
    <row r="191" spans="2:37" ht="6.75" customHeight="1" x14ac:dyDescent="0.2">
      <c r="B191" s="16" t="s">
        <v>16</v>
      </c>
      <c r="C191" s="16"/>
      <c r="D191" s="16"/>
      <c r="E191" s="16"/>
      <c r="AD191" s="16" t="s">
        <v>17</v>
      </c>
      <c r="AE191" s="16"/>
      <c r="AF191" s="16"/>
      <c r="AG191" s="16"/>
      <c r="AH191" s="16"/>
      <c r="AI191" s="16"/>
      <c r="AJ191" s="16"/>
    </row>
    <row r="192" spans="2:37" ht="6" customHeight="1" x14ac:dyDescent="0.2">
      <c r="B192" s="16"/>
      <c r="C192" s="16"/>
      <c r="D192" s="16"/>
      <c r="E192" s="16"/>
      <c r="H192" s="17" t="s">
        <v>18</v>
      </c>
      <c r="I192" s="17"/>
      <c r="J192" s="17"/>
      <c r="K192" s="17"/>
      <c r="L192" s="17"/>
      <c r="M192" s="17"/>
      <c r="N192" s="17"/>
      <c r="O192" s="17"/>
      <c r="P192" s="17"/>
      <c r="Q192" s="17"/>
      <c r="R192" s="17"/>
      <c r="U192" s="17" t="s">
        <v>19</v>
      </c>
      <c r="V192" s="17"/>
      <c r="W192" s="17"/>
      <c r="X192" s="17"/>
      <c r="Y192" s="17"/>
      <c r="Z192" s="17"/>
      <c r="AD192" s="16"/>
      <c r="AE192" s="16"/>
      <c r="AF192" s="16"/>
      <c r="AG192" s="16"/>
      <c r="AH192" s="16"/>
      <c r="AI192" s="16"/>
      <c r="AJ192" s="16"/>
    </row>
    <row r="193" spans="2:36" ht="7.5" customHeight="1" x14ac:dyDescent="0.2">
      <c r="B193" s="16"/>
      <c r="C193" s="16"/>
      <c r="D193" s="16"/>
      <c r="E193" s="16"/>
      <c r="H193" s="17"/>
      <c r="I193" s="17"/>
      <c r="J193" s="17"/>
      <c r="K193" s="17"/>
      <c r="L193" s="17"/>
      <c r="M193" s="17"/>
      <c r="N193" s="17"/>
      <c r="O193" s="17"/>
      <c r="P193" s="17"/>
      <c r="Q193" s="17"/>
      <c r="R193" s="17"/>
      <c r="U193" s="17"/>
      <c r="V193" s="17"/>
      <c r="W193" s="17"/>
      <c r="X193" s="17"/>
      <c r="Y193" s="17"/>
      <c r="Z193" s="17"/>
      <c r="AD193" s="16"/>
      <c r="AE193" s="16"/>
      <c r="AF193" s="16"/>
      <c r="AG193" s="16"/>
      <c r="AH193" s="16"/>
      <c r="AI193" s="16"/>
      <c r="AJ193" s="16"/>
    </row>
    <row r="194" spans="2:36" ht="6.75" customHeight="1" x14ac:dyDescent="0.2">
      <c r="B194" s="16"/>
      <c r="C194" s="16"/>
      <c r="D194" s="16"/>
      <c r="E194" s="16"/>
      <c r="AD194" s="16"/>
      <c r="AE194" s="16"/>
      <c r="AF194" s="16"/>
      <c r="AG194" s="16"/>
      <c r="AH194" s="16"/>
      <c r="AI194" s="16"/>
      <c r="AJ194" s="16"/>
    </row>
    <row r="195" spans="2:36" x14ac:dyDescent="0.2">
      <c r="F195" s="9" t="s">
        <v>131</v>
      </c>
      <c r="G195" s="9"/>
      <c r="H195" s="9"/>
      <c r="I195" s="9"/>
      <c r="J195" s="9"/>
      <c r="L195" s="10" t="s">
        <v>132</v>
      </c>
      <c r="M195" s="10"/>
      <c r="N195" s="10"/>
      <c r="O195" s="10"/>
      <c r="P195" s="10"/>
      <c r="Q195" s="10"/>
      <c r="R195" s="10"/>
      <c r="S195" s="10"/>
      <c r="T195" s="10"/>
    </row>
    <row r="196" spans="2:36" x14ac:dyDescent="0.2">
      <c r="F196" s="11" t="s">
        <v>128</v>
      </c>
      <c r="G196" s="11"/>
      <c r="H196" s="11"/>
      <c r="I196" s="11"/>
      <c r="J196" s="11"/>
      <c r="K196" s="11"/>
      <c r="L196" s="11"/>
      <c r="M196" s="11"/>
      <c r="N196" s="11"/>
      <c r="O196" s="11"/>
      <c r="P196" s="11"/>
      <c r="Q196" s="11"/>
      <c r="R196" s="11"/>
      <c r="S196" s="11"/>
      <c r="V196" s="4">
        <v>113</v>
      </c>
      <c r="X196" s="5" t="s">
        <v>129</v>
      </c>
      <c r="Y196" s="5"/>
      <c r="Z196" s="5"/>
      <c r="AA196" s="5"/>
      <c r="AF196" s="12" t="s">
        <v>133</v>
      </c>
      <c r="AG196" s="12"/>
      <c r="AH196" s="12"/>
      <c r="AI196" s="12"/>
      <c r="AJ196" s="12"/>
    </row>
    <row r="197" spans="2:36" ht="11.25" customHeight="1" x14ac:dyDescent="0.2">
      <c r="F197" s="11"/>
      <c r="G197" s="11"/>
      <c r="H197" s="11"/>
      <c r="I197" s="11"/>
      <c r="J197" s="11"/>
      <c r="K197" s="11"/>
      <c r="L197" s="11"/>
      <c r="M197" s="11"/>
      <c r="N197" s="11"/>
      <c r="O197" s="11"/>
      <c r="P197" s="11"/>
      <c r="Q197" s="11"/>
      <c r="R197" s="11"/>
      <c r="S197" s="11"/>
    </row>
    <row r="198" spans="2:36" ht="12" customHeight="1" x14ac:dyDescent="0.2">
      <c r="F198" s="11"/>
      <c r="G198" s="11"/>
      <c r="H198" s="11"/>
      <c r="I198" s="11"/>
      <c r="J198" s="11"/>
      <c r="K198" s="11"/>
      <c r="L198" s="11"/>
      <c r="M198" s="11"/>
      <c r="N198" s="11"/>
      <c r="O198" s="11"/>
      <c r="P198" s="11"/>
      <c r="Q198" s="11"/>
      <c r="R198" s="11"/>
      <c r="S198" s="11"/>
    </row>
    <row r="199" spans="2:36" x14ac:dyDescent="0.2">
      <c r="F199" s="9" t="s">
        <v>131</v>
      </c>
      <c r="G199" s="9"/>
      <c r="H199" s="9"/>
      <c r="I199" s="9"/>
      <c r="J199" s="9"/>
      <c r="L199" s="10" t="s">
        <v>132</v>
      </c>
      <c r="M199" s="10"/>
      <c r="N199" s="10"/>
      <c r="O199" s="10"/>
      <c r="P199" s="10"/>
      <c r="Q199" s="10"/>
      <c r="R199" s="10"/>
      <c r="S199" s="10"/>
      <c r="T199" s="10"/>
    </row>
    <row r="200" spans="2:36" x14ac:dyDescent="0.2">
      <c r="F200" s="11" t="s">
        <v>128</v>
      </c>
      <c r="G200" s="11"/>
      <c r="H200" s="11"/>
      <c r="I200" s="11"/>
      <c r="J200" s="11"/>
      <c r="K200" s="11"/>
      <c r="L200" s="11"/>
      <c r="M200" s="11"/>
      <c r="N200" s="11"/>
      <c r="O200" s="11"/>
      <c r="P200" s="11"/>
      <c r="Q200" s="11"/>
      <c r="R200" s="11"/>
      <c r="S200" s="11"/>
      <c r="V200" s="4">
        <v>113</v>
      </c>
      <c r="X200" s="5" t="s">
        <v>129</v>
      </c>
      <c r="Y200" s="5"/>
      <c r="Z200" s="5"/>
      <c r="AA200" s="5"/>
      <c r="AF200" s="12" t="s">
        <v>134</v>
      </c>
      <c r="AG200" s="12"/>
      <c r="AH200" s="12"/>
      <c r="AI200" s="12"/>
      <c r="AJ200" s="12"/>
    </row>
    <row r="201" spans="2:36" ht="11.25" customHeight="1" x14ac:dyDescent="0.2">
      <c r="F201" s="11"/>
      <c r="G201" s="11"/>
      <c r="H201" s="11"/>
      <c r="I201" s="11"/>
      <c r="J201" s="11"/>
      <c r="K201" s="11"/>
      <c r="L201" s="11"/>
      <c r="M201" s="11"/>
      <c r="N201" s="11"/>
      <c r="O201" s="11"/>
      <c r="P201" s="11"/>
      <c r="Q201" s="11"/>
      <c r="R201" s="11"/>
      <c r="S201" s="11"/>
    </row>
    <row r="202" spans="2:36" ht="12" customHeight="1" x14ac:dyDescent="0.2">
      <c r="F202" s="11"/>
      <c r="G202" s="11"/>
      <c r="H202" s="11"/>
      <c r="I202" s="11"/>
      <c r="J202" s="11"/>
      <c r="K202" s="11"/>
      <c r="L202" s="11"/>
      <c r="M202" s="11"/>
      <c r="N202" s="11"/>
      <c r="O202" s="11"/>
      <c r="P202" s="11"/>
      <c r="Q202" s="11"/>
      <c r="R202" s="11"/>
      <c r="S202" s="11"/>
    </row>
    <row r="203" spans="2:36" x14ac:dyDescent="0.2">
      <c r="F203" s="9" t="s">
        <v>131</v>
      </c>
      <c r="G203" s="9"/>
      <c r="H203" s="9"/>
      <c r="I203" s="9"/>
      <c r="J203" s="9"/>
      <c r="L203" s="10" t="s">
        <v>132</v>
      </c>
      <c r="M203" s="10"/>
      <c r="N203" s="10"/>
      <c r="O203" s="10"/>
      <c r="P203" s="10"/>
      <c r="Q203" s="10"/>
      <c r="R203" s="10"/>
      <c r="S203" s="10"/>
      <c r="T203" s="10"/>
    </row>
    <row r="204" spans="2:36" x14ac:dyDescent="0.2">
      <c r="F204" s="11" t="s">
        <v>128</v>
      </c>
      <c r="G204" s="11"/>
      <c r="H204" s="11"/>
      <c r="I204" s="11"/>
      <c r="J204" s="11"/>
      <c r="K204" s="11"/>
      <c r="L204" s="11"/>
      <c r="M204" s="11"/>
      <c r="N204" s="11"/>
      <c r="O204" s="11"/>
      <c r="P204" s="11"/>
      <c r="Q204" s="11"/>
      <c r="R204" s="11"/>
      <c r="S204" s="11"/>
      <c r="V204" s="4">
        <v>113</v>
      </c>
      <c r="X204" s="5" t="s">
        <v>129</v>
      </c>
      <c r="Y204" s="5"/>
      <c r="Z204" s="5"/>
      <c r="AA204" s="5"/>
      <c r="AF204" s="12" t="s">
        <v>135</v>
      </c>
      <c r="AG204" s="12"/>
      <c r="AH204" s="12"/>
      <c r="AI204" s="12"/>
      <c r="AJ204" s="12"/>
    </row>
    <row r="205" spans="2:36" ht="11.25" customHeight="1" x14ac:dyDescent="0.2">
      <c r="F205" s="11"/>
      <c r="G205" s="11"/>
      <c r="H205" s="11"/>
      <c r="I205" s="11"/>
      <c r="J205" s="11"/>
      <c r="K205" s="11"/>
      <c r="L205" s="11"/>
      <c r="M205" s="11"/>
      <c r="N205" s="11"/>
      <c r="O205" s="11"/>
      <c r="P205" s="11"/>
      <c r="Q205" s="11"/>
      <c r="R205" s="11"/>
      <c r="S205" s="11"/>
    </row>
    <row r="206" spans="2:36" ht="12" customHeight="1" x14ac:dyDescent="0.2">
      <c r="F206" s="11"/>
      <c r="G206" s="11"/>
      <c r="H206" s="11"/>
      <c r="I206" s="11"/>
      <c r="J206" s="11"/>
      <c r="K206" s="11"/>
      <c r="L206" s="11"/>
      <c r="M206" s="11"/>
      <c r="N206" s="11"/>
      <c r="O206" s="11"/>
      <c r="P206" s="11"/>
      <c r="Q206" s="11"/>
      <c r="R206" s="11"/>
      <c r="S206" s="11"/>
    </row>
    <row r="207" spans="2:36" x14ac:dyDescent="0.2">
      <c r="F207" s="9" t="s">
        <v>131</v>
      </c>
      <c r="G207" s="9"/>
      <c r="H207" s="9"/>
      <c r="I207" s="9"/>
      <c r="J207" s="9"/>
      <c r="L207" s="10" t="s">
        <v>132</v>
      </c>
      <c r="M207" s="10"/>
      <c r="N207" s="10"/>
      <c r="O207" s="10"/>
      <c r="P207" s="10"/>
      <c r="Q207" s="10"/>
      <c r="R207" s="10"/>
      <c r="S207" s="10"/>
      <c r="T207" s="10"/>
    </row>
    <row r="208" spans="2:36" x14ac:dyDescent="0.2">
      <c r="F208" s="11" t="s">
        <v>128</v>
      </c>
      <c r="G208" s="11"/>
      <c r="H208" s="11"/>
      <c r="I208" s="11"/>
      <c r="J208" s="11"/>
      <c r="K208" s="11"/>
      <c r="L208" s="11"/>
      <c r="M208" s="11"/>
      <c r="N208" s="11"/>
      <c r="O208" s="11"/>
      <c r="P208" s="11"/>
      <c r="Q208" s="11"/>
      <c r="R208" s="11"/>
      <c r="S208" s="11"/>
      <c r="V208" s="4">
        <v>113</v>
      </c>
      <c r="X208" s="5" t="s">
        <v>129</v>
      </c>
      <c r="Y208" s="5"/>
      <c r="Z208" s="5"/>
      <c r="AA208" s="5"/>
      <c r="AF208" s="12" t="s">
        <v>136</v>
      </c>
      <c r="AG208" s="12"/>
      <c r="AH208" s="12"/>
      <c r="AI208" s="12"/>
      <c r="AJ208" s="12"/>
    </row>
    <row r="209" spans="6:36" ht="11.25" customHeight="1" x14ac:dyDescent="0.2">
      <c r="F209" s="11"/>
      <c r="G209" s="11"/>
      <c r="H209" s="11"/>
      <c r="I209" s="11"/>
      <c r="J209" s="11"/>
      <c r="K209" s="11"/>
      <c r="L209" s="11"/>
      <c r="M209" s="11"/>
      <c r="N209" s="11"/>
      <c r="O209" s="11"/>
      <c r="P209" s="11"/>
      <c r="Q209" s="11"/>
      <c r="R209" s="11"/>
      <c r="S209" s="11"/>
    </row>
    <row r="210" spans="6:36" ht="12" customHeight="1" x14ac:dyDescent="0.2">
      <c r="F210" s="11"/>
      <c r="G210" s="11"/>
      <c r="H210" s="11"/>
      <c r="I210" s="11"/>
      <c r="J210" s="11"/>
      <c r="K210" s="11"/>
      <c r="L210" s="11"/>
      <c r="M210" s="11"/>
      <c r="N210" s="11"/>
      <c r="O210" s="11"/>
      <c r="P210" s="11"/>
      <c r="Q210" s="11"/>
      <c r="R210" s="11"/>
      <c r="S210" s="11"/>
    </row>
    <row r="211" spans="6:36" x14ac:dyDescent="0.2">
      <c r="F211" s="9" t="s">
        <v>131</v>
      </c>
      <c r="G211" s="9"/>
      <c r="H211" s="9"/>
      <c r="I211" s="9"/>
      <c r="J211" s="9"/>
      <c r="L211" s="10" t="s">
        <v>132</v>
      </c>
      <c r="M211" s="10"/>
      <c r="N211" s="10"/>
      <c r="O211" s="10"/>
      <c r="P211" s="10"/>
      <c r="Q211" s="10"/>
      <c r="R211" s="10"/>
      <c r="S211" s="10"/>
      <c r="T211" s="10"/>
    </row>
    <row r="212" spans="6:36" x14ac:dyDescent="0.2">
      <c r="F212" s="11" t="s">
        <v>128</v>
      </c>
      <c r="G212" s="11"/>
      <c r="H212" s="11"/>
      <c r="I212" s="11"/>
      <c r="J212" s="11"/>
      <c r="K212" s="11"/>
      <c r="L212" s="11"/>
      <c r="M212" s="11"/>
      <c r="N212" s="11"/>
      <c r="O212" s="11"/>
      <c r="P212" s="11"/>
      <c r="Q212" s="11"/>
      <c r="R212" s="11"/>
      <c r="S212" s="11"/>
      <c r="V212" s="4">
        <v>113</v>
      </c>
      <c r="X212" s="5" t="s">
        <v>129</v>
      </c>
      <c r="Y212" s="5"/>
      <c r="Z212" s="5"/>
      <c r="AA212" s="5"/>
      <c r="AF212" s="12" t="s">
        <v>137</v>
      </c>
      <c r="AG212" s="12"/>
      <c r="AH212" s="12"/>
      <c r="AI212" s="12"/>
      <c r="AJ212" s="12"/>
    </row>
    <row r="213" spans="6:36" ht="11.25" customHeight="1" x14ac:dyDescent="0.2">
      <c r="F213" s="11"/>
      <c r="G213" s="11"/>
      <c r="H213" s="11"/>
      <c r="I213" s="11"/>
      <c r="J213" s="11"/>
      <c r="K213" s="11"/>
      <c r="L213" s="11"/>
      <c r="M213" s="11"/>
      <c r="N213" s="11"/>
      <c r="O213" s="11"/>
      <c r="P213" s="11"/>
      <c r="Q213" s="11"/>
      <c r="R213" s="11"/>
      <c r="S213" s="11"/>
    </row>
    <row r="214" spans="6:36" ht="12" customHeight="1" x14ac:dyDescent="0.2">
      <c r="F214" s="11"/>
      <c r="G214" s="11"/>
      <c r="H214" s="11"/>
      <c r="I214" s="11"/>
      <c r="J214" s="11"/>
      <c r="K214" s="11"/>
      <c r="L214" s="11"/>
      <c r="M214" s="11"/>
      <c r="N214" s="11"/>
      <c r="O214" s="11"/>
      <c r="P214" s="11"/>
      <c r="Q214" s="11"/>
      <c r="R214" s="11"/>
      <c r="S214" s="11"/>
    </row>
    <row r="215" spans="6:36" x14ac:dyDescent="0.2">
      <c r="F215" s="9" t="s">
        <v>131</v>
      </c>
      <c r="G215" s="9"/>
      <c r="H215" s="9"/>
      <c r="I215" s="9"/>
      <c r="J215" s="9"/>
      <c r="L215" s="10" t="s">
        <v>132</v>
      </c>
      <c r="M215" s="10"/>
      <c r="N215" s="10"/>
      <c r="O215" s="10"/>
      <c r="P215" s="10"/>
      <c r="Q215" s="10"/>
      <c r="R215" s="10"/>
      <c r="S215" s="10"/>
      <c r="T215" s="10"/>
    </row>
    <row r="216" spans="6:36" x14ac:dyDescent="0.2">
      <c r="F216" s="11" t="s">
        <v>128</v>
      </c>
      <c r="G216" s="11"/>
      <c r="H216" s="11"/>
      <c r="I216" s="11"/>
      <c r="J216" s="11"/>
      <c r="K216" s="11"/>
      <c r="L216" s="11"/>
      <c r="M216" s="11"/>
      <c r="N216" s="11"/>
      <c r="O216" s="11"/>
      <c r="P216" s="11"/>
      <c r="Q216" s="11"/>
      <c r="R216" s="11"/>
      <c r="S216" s="11"/>
      <c r="V216" s="4">
        <v>113</v>
      </c>
      <c r="X216" s="5" t="s">
        <v>129</v>
      </c>
      <c r="Y216" s="5"/>
      <c r="Z216" s="5"/>
      <c r="AA216" s="5"/>
      <c r="AF216" s="12" t="s">
        <v>138</v>
      </c>
      <c r="AG216" s="12"/>
      <c r="AH216" s="12"/>
      <c r="AI216" s="12"/>
      <c r="AJ216" s="12"/>
    </row>
    <row r="217" spans="6:36" ht="11.25" customHeight="1" x14ac:dyDescent="0.2">
      <c r="F217" s="11"/>
      <c r="G217" s="11"/>
      <c r="H217" s="11"/>
      <c r="I217" s="11"/>
      <c r="J217" s="11"/>
      <c r="K217" s="11"/>
      <c r="L217" s="11"/>
      <c r="M217" s="11"/>
      <c r="N217" s="11"/>
      <c r="O217" s="11"/>
      <c r="P217" s="11"/>
      <c r="Q217" s="11"/>
      <c r="R217" s="11"/>
      <c r="S217" s="11"/>
    </row>
    <row r="218" spans="6:36" ht="12" customHeight="1" x14ac:dyDescent="0.2">
      <c r="F218" s="11"/>
      <c r="G218" s="11"/>
      <c r="H218" s="11"/>
      <c r="I218" s="11"/>
      <c r="J218" s="11"/>
      <c r="K218" s="11"/>
      <c r="L218" s="11"/>
      <c r="M218" s="11"/>
      <c r="N218" s="11"/>
      <c r="O218" s="11"/>
      <c r="P218" s="11"/>
      <c r="Q218" s="11"/>
      <c r="R218" s="11"/>
      <c r="S218" s="11"/>
    </row>
    <row r="219" spans="6:36" x14ac:dyDescent="0.2">
      <c r="F219" s="9" t="s">
        <v>131</v>
      </c>
      <c r="G219" s="9"/>
      <c r="H219" s="9"/>
      <c r="I219" s="9"/>
      <c r="J219" s="9"/>
      <c r="L219" s="10" t="s">
        <v>132</v>
      </c>
      <c r="M219" s="10"/>
      <c r="N219" s="10"/>
      <c r="O219" s="10"/>
      <c r="P219" s="10"/>
      <c r="Q219" s="10"/>
      <c r="R219" s="10"/>
      <c r="S219" s="10"/>
      <c r="T219" s="10"/>
    </row>
    <row r="220" spans="6:36" x14ac:dyDescent="0.2">
      <c r="F220" s="11" t="s">
        <v>139</v>
      </c>
      <c r="G220" s="11"/>
      <c r="H220" s="11"/>
      <c r="I220" s="11"/>
      <c r="J220" s="11"/>
      <c r="K220" s="11"/>
      <c r="L220" s="11"/>
      <c r="M220" s="11"/>
      <c r="N220" s="11"/>
      <c r="O220" s="11"/>
      <c r="P220" s="11"/>
      <c r="Q220" s="11"/>
      <c r="R220" s="11"/>
      <c r="S220" s="11"/>
      <c r="V220" s="4">
        <v>114</v>
      </c>
      <c r="X220" s="5" t="s">
        <v>140</v>
      </c>
      <c r="Y220" s="5"/>
      <c r="Z220" s="5"/>
      <c r="AA220" s="5"/>
      <c r="AF220" s="12" t="s">
        <v>141</v>
      </c>
      <c r="AG220" s="12"/>
      <c r="AH220" s="12"/>
      <c r="AI220" s="12"/>
      <c r="AJ220" s="12"/>
    </row>
    <row r="221" spans="6:36" ht="11.25" customHeight="1" x14ac:dyDescent="0.2">
      <c r="F221" s="11"/>
      <c r="G221" s="11"/>
      <c r="H221" s="11"/>
      <c r="I221" s="11"/>
      <c r="J221" s="11"/>
      <c r="K221" s="11"/>
      <c r="L221" s="11"/>
      <c r="M221" s="11"/>
      <c r="N221" s="11"/>
      <c r="O221" s="11"/>
      <c r="P221" s="11"/>
      <c r="Q221" s="11"/>
      <c r="R221" s="11"/>
      <c r="S221" s="11"/>
    </row>
    <row r="222" spans="6:36" x14ac:dyDescent="0.2">
      <c r="F222" s="9" t="s">
        <v>142</v>
      </c>
      <c r="G222" s="9"/>
      <c r="H222" s="9"/>
      <c r="I222" s="9"/>
      <c r="J222" s="9"/>
      <c r="L222" s="10" t="s">
        <v>143</v>
      </c>
      <c r="M222" s="10"/>
      <c r="N222" s="10"/>
      <c r="O222" s="10"/>
      <c r="P222" s="10"/>
      <c r="Q222" s="10"/>
      <c r="R222" s="10"/>
      <c r="S222" s="10"/>
      <c r="T222" s="10"/>
    </row>
    <row r="223" spans="6:36" x14ac:dyDescent="0.2">
      <c r="F223" s="11" t="s">
        <v>139</v>
      </c>
      <c r="G223" s="11"/>
      <c r="H223" s="11"/>
      <c r="I223" s="11"/>
      <c r="J223" s="11"/>
      <c r="K223" s="11"/>
      <c r="L223" s="11"/>
      <c r="M223" s="11"/>
      <c r="N223" s="11"/>
      <c r="O223" s="11"/>
      <c r="P223" s="11"/>
      <c r="Q223" s="11"/>
      <c r="R223" s="11"/>
      <c r="S223" s="11"/>
      <c r="V223" s="4">
        <v>114</v>
      </c>
      <c r="X223" s="5" t="s">
        <v>140</v>
      </c>
      <c r="Y223" s="5"/>
      <c r="Z223" s="5"/>
      <c r="AA223" s="5"/>
      <c r="AF223" s="12" t="s">
        <v>144</v>
      </c>
      <c r="AG223" s="12"/>
      <c r="AH223" s="12"/>
      <c r="AI223" s="12"/>
      <c r="AJ223" s="12"/>
    </row>
    <row r="224" spans="6:36" ht="11.25" customHeight="1" x14ac:dyDescent="0.2">
      <c r="F224" s="11"/>
      <c r="G224" s="11"/>
      <c r="H224" s="11"/>
      <c r="I224" s="11"/>
      <c r="J224" s="11"/>
      <c r="K224" s="11"/>
      <c r="L224" s="11"/>
      <c r="M224" s="11"/>
      <c r="N224" s="11"/>
      <c r="O224" s="11"/>
      <c r="P224" s="11"/>
      <c r="Q224" s="11"/>
      <c r="R224" s="11"/>
      <c r="S224" s="11"/>
    </row>
    <row r="225" spans="2:37" x14ac:dyDescent="0.2">
      <c r="F225" s="9" t="s">
        <v>142</v>
      </c>
      <c r="G225" s="9"/>
      <c r="H225" s="9"/>
      <c r="I225" s="9"/>
      <c r="J225" s="9"/>
      <c r="L225" s="10" t="s">
        <v>143</v>
      </c>
      <c r="M225" s="10"/>
      <c r="N225" s="10"/>
      <c r="O225" s="10"/>
      <c r="P225" s="10"/>
      <c r="Q225" s="10"/>
      <c r="R225" s="10"/>
      <c r="S225" s="10"/>
      <c r="T225" s="10"/>
    </row>
    <row r="226" spans="2:37" x14ac:dyDescent="0.2">
      <c r="F226" s="11" t="s">
        <v>145</v>
      </c>
      <c r="G226" s="11"/>
      <c r="H226" s="11"/>
      <c r="I226" s="11"/>
      <c r="J226" s="11"/>
      <c r="K226" s="11"/>
      <c r="L226" s="11"/>
      <c r="M226" s="11"/>
      <c r="N226" s="11"/>
      <c r="O226" s="11"/>
      <c r="P226" s="11"/>
      <c r="Q226" s="11"/>
      <c r="R226" s="11"/>
      <c r="S226" s="11"/>
      <c r="V226" s="4">
        <v>113</v>
      </c>
      <c r="X226" s="5" t="s">
        <v>129</v>
      </c>
      <c r="Y226" s="5"/>
      <c r="Z226" s="5"/>
      <c r="AA226" s="5"/>
      <c r="AF226" s="12" t="s">
        <v>146</v>
      </c>
      <c r="AG226" s="12"/>
      <c r="AH226" s="12"/>
      <c r="AI226" s="12"/>
      <c r="AJ226" s="12"/>
    </row>
    <row r="227" spans="2:37" ht="11.25" customHeight="1" x14ac:dyDescent="0.2">
      <c r="F227" s="11"/>
      <c r="G227" s="11"/>
      <c r="H227" s="11"/>
      <c r="I227" s="11"/>
      <c r="J227" s="11"/>
      <c r="K227" s="11"/>
      <c r="L227" s="11"/>
      <c r="M227" s="11"/>
      <c r="N227" s="11"/>
      <c r="O227" s="11"/>
      <c r="P227" s="11"/>
      <c r="Q227" s="11"/>
      <c r="R227" s="11"/>
      <c r="S227" s="11"/>
    </row>
    <row r="228" spans="2:37" ht="12" customHeight="1" x14ac:dyDescent="0.2">
      <c r="F228" s="11"/>
      <c r="G228" s="11"/>
      <c r="H228" s="11"/>
      <c r="I228" s="11"/>
      <c r="J228" s="11"/>
      <c r="K228" s="11"/>
      <c r="L228" s="11"/>
      <c r="M228" s="11"/>
      <c r="N228" s="11"/>
      <c r="O228" s="11"/>
      <c r="P228" s="11"/>
      <c r="Q228" s="11"/>
      <c r="R228" s="11"/>
      <c r="S228" s="11"/>
    </row>
    <row r="229" spans="2:37" ht="12" customHeight="1" x14ac:dyDescent="0.2">
      <c r="F229" s="11"/>
      <c r="G229" s="11"/>
      <c r="H229" s="11"/>
      <c r="I229" s="11"/>
      <c r="J229" s="11"/>
      <c r="K229" s="11"/>
      <c r="L229" s="11"/>
      <c r="M229" s="11"/>
      <c r="N229" s="11"/>
      <c r="O229" s="11"/>
      <c r="P229" s="11"/>
      <c r="Q229" s="11"/>
      <c r="R229" s="11"/>
      <c r="S229" s="11"/>
    </row>
    <row r="230" spans="2:37" x14ac:dyDescent="0.2">
      <c r="F230" s="9" t="s">
        <v>147</v>
      </c>
      <c r="G230" s="9"/>
      <c r="H230" s="9"/>
      <c r="I230" s="9"/>
      <c r="J230" s="9"/>
      <c r="L230" s="10" t="s">
        <v>148</v>
      </c>
      <c r="M230" s="10"/>
      <c r="N230" s="10"/>
      <c r="O230" s="10"/>
      <c r="P230" s="10"/>
      <c r="Q230" s="10"/>
      <c r="R230" s="10"/>
      <c r="S230" s="10"/>
      <c r="T230" s="10"/>
    </row>
    <row r="231" spans="2:37" ht="14.25" customHeight="1" x14ac:dyDescent="0.2">
      <c r="B231" s="13" t="s">
        <v>12</v>
      </c>
      <c r="C231" s="13"/>
      <c r="D231" s="13"/>
      <c r="J231" s="14" t="s">
        <v>13</v>
      </c>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row>
    <row r="232" spans="2:37" ht="6" customHeight="1" x14ac:dyDescent="0.2"/>
    <row r="233" spans="2:37" x14ac:dyDescent="0.2">
      <c r="C233" s="6" t="s">
        <v>14</v>
      </c>
      <c r="D233" s="6"/>
      <c r="E233" s="6"/>
      <c r="F233" s="6"/>
      <c r="G233" s="6"/>
      <c r="H233" s="6"/>
      <c r="J233" s="15" t="s">
        <v>31</v>
      </c>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row>
    <row r="234" spans="2:37" ht="6.75" customHeight="1" x14ac:dyDescent="0.2">
      <c r="B234" s="16" t="s">
        <v>16</v>
      </c>
      <c r="C234" s="16"/>
      <c r="D234" s="16"/>
      <c r="E234" s="16"/>
      <c r="AD234" s="16" t="s">
        <v>17</v>
      </c>
      <c r="AE234" s="16"/>
      <c r="AF234" s="16"/>
      <c r="AG234" s="16"/>
      <c r="AH234" s="16"/>
      <c r="AI234" s="16"/>
      <c r="AJ234" s="16"/>
    </row>
    <row r="235" spans="2:37" ht="6" customHeight="1" x14ac:dyDescent="0.2">
      <c r="B235" s="16"/>
      <c r="C235" s="16"/>
      <c r="D235" s="16"/>
      <c r="E235" s="16"/>
      <c r="H235" s="17" t="s">
        <v>18</v>
      </c>
      <c r="I235" s="17"/>
      <c r="J235" s="17"/>
      <c r="K235" s="17"/>
      <c r="L235" s="17"/>
      <c r="M235" s="17"/>
      <c r="N235" s="17"/>
      <c r="O235" s="17"/>
      <c r="P235" s="17"/>
      <c r="Q235" s="17"/>
      <c r="R235" s="17"/>
      <c r="U235" s="17" t="s">
        <v>19</v>
      </c>
      <c r="V235" s="17"/>
      <c r="W235" s="17"/>
      <c r="X235" s="17"/>
      <c r="Y235" s="17"/>
      <c r="Z235" s="17"/>
      <c r="AD235" s="16"/>
      <c r="AE235" s="16"/>
      <c r="AF235" s="16"/>
      <c r="AG235" s="16"/>
      <c r="AH235" s="16"/>
      <c r="AI235" s="16"/>
      <c r="AJ235" s="16"/>
    </row>
    <row r="236" spans="2:37" ht="7.5" customHeight="1" x14ac:dyDescent="0.2">
      <c r="B236" s="16"/>
      <c r="C236" s="16"/>
      <c r="D236" s="16"/>
      <c r="E236" s="16"/>
      <c r="H236" s="17"/>
      <c r="I236" s="17"/>
      <c r="J236" s="17"/>
      <c r="K236" s="17"/>
      <c r="L236" s="17"/>
      <c r="M236" s="17"/>
      <c r="N236" s="17"/>
      <c r="O236" s="17"/>
      <c r="P236" s="17"/>
      <c r="Q236" s="17"/>
      <c r="R236" s="17"/>
      <c r="U236" s="17"/>
      <c r="V236" s="17"/>
      <c r="W236" s="17"/>
      <c r="X236" s="17"/>
      <c r="Y236" s="17"/>
      <c r="Z236" s="17"/>
      <c r="AD236" s="16"/>
      <c r="AE236" s="16"/>
      <c r="AF236" s="16"/>
      <c r="AG236" s="16"/>
      <c r="AH236" s="16"/>
      <c r="AI236" s="16"/>
      <c r="AJ236" s="16"/>
    </row>
    <row r="237" spans="2:37" ht="6.75" customHeight="1" x14ac:dyDescent="0.2">
      <c r="B237" s="16"/>
      <c r="C237" s="16"/>
      <c r="D237" s="16"/>
      <c r="E237" s="16"/>
      <c r="AD237" s="16"/>
      <c r="AE237" s="16"/>
      <c r="AF237" s="16"/>
      <c r="AG237" s="16"/>
      <c r="AH237" s="16"/>
      <c r="AI237" s="16"/>
      <c r="AJ237" s="16"/>
    </row>
    <row r="238" spans="2:37" x14ac:dyDescent="0.2">
      <c r="F238" s="11" t="s">
        <v>145</v>
      </c>
      <c r="G238" s="11"/>
      <c r="H238" s="11"/>
      <c r="I238" s="11"/>
      <c r="J238" s="11"/>
      <c r="K238" s="11"/>
      <c r="L238" s="11"/>
      <c r="M238" s="11"/>
      <c r="N238" s="11"/>
      <c r="O238" s="11"/>
      <c r="P238" s="11"/>
      <c r="Q238" s="11"/>
      <c r="R238" s="11"/>
      <c r="S238" s="11"/>
      <c r="V238" s="4">
        <v>113</v>
      </c>
      <c r="X238" s="5" t="s">
        <v>129</v>
      </c>
      <c r="Y238" s="5"/>
      <c r="Z238" s="5"/>
      <c r="AA238" s="5"/>
      <c r="AF238" s="12" t="s">
        <v>149</v>
      </c>
      <c r="AG238" s="12"/>
      <c r="AH238" s="12"/>
      <c r="AI238" s="12"/>
      <c r="AJ238" s="12"/>
    </row>
    <row r="239" spans="2:37" ht="11.25" customHeight="1" x14ac:dyDescent="0.2">
      <c r="F239" s="11"/>
      <c r="G239" s="11"/>
      <c r="H239" s="11"/>
      <c r="I239" s="11"/>
      <c r="J239" s="11"/>
      <c r="K239" s="11"/>
      <c r="L239" s="11"/>
      <c r="M239" s="11"/>
      <c r="N239" s="11"/>
      <c r="O239" s="11"/>
      <c r="P239" s="11"/>
      <c r="Q239" s="11"/>
      <c r="R239" s="11"/>
      <c r="S239" s="11"/>
    </row>
    <row r="240" spans="2:37" ht="12" customHeight="1" x14ac:dyDescent="0.2">
      <c r="F240" s="11"/>
      <c r="G240" s="11"/>
      <c r="H240" s="11"/>
      <c r="I240" s="11"/>
      <c r="J240" s="11"/>
      <c r="K240" s="11"/>
      <c r="L240" s="11"/>
      <c r="M240" s="11"/>
      <c r="N240" s="11"/>
      <c r="O240" s="11"/>
      <c r="P240" s="11"/>
      <c r="Q240" s="11"/>
      <c r="R240" s="11"/>
      <c r="S240" s="11"/>
    </row>
    <row r="241" spans="2:37" ht="12" customHeight="1" x14ac:dyDescent="0.2">
      <c r="F241" s="11"/>
      <c r="G241" s="11"/>
      <c r="H241" s="11"/>
      <c r="I241" s="11"/>
      <c r="J241" s="11"/>
      <c r="K241" s="11"/>
      <c r="L241" s="11"/>
      <c r="M241" s="11"/>
      <c r="N241" s="11"/>
      <c r="O241" s="11"/>
      <c r="P241" s="11"/>
      <c r="Q241" s="11"/>
      <c r="R241" s="11"/>
      <c r="S241" s="11"/>
    </row>
    <row r="242" spans="2:37" x14ac:dyDescent="0.2">
      <c r="F242" s="9" t="s">
        <v>147</v>
      </c>
      <c r="G242" s="9"/>
      <c r="H242" s="9"/>
      <c r="I242" s="9"/>
      <c r="J242" s="9"/>
      <c r="L242" s="10" t="s">
        <v>148</v>
      </c>
      <c r="M242" s="10"/>
      <c r="N242" s="10"/>
      <c r="O242" s="10"/>
      <c r="P242" s="10"/>
      <c r="Q242" s="10"/>
      <c r="R242" s="10"/>
      <c r="S242" s="10"/>
      <c r="T242" s="10"/>
    </row>
    <row r="243" spans="2:37" x14ac:dyDescent="0.2">
      <c r="F243" s="11" t="s">
        <v>145</v>
      </c>
      <c r="G243" s="11"/>
      <c r="H243" s="11"/>
      <c r="I243" s="11"/>
      <c r="J243" s="11"/>
      <c r="K243" s="11"/>
      <c r="L243" s="11"/>
      <c r="M243" s="11"/>
      <c r="N243" s="11"/>
      <c r="O243" s="11"/>
      <c r="P243" s="11"/>
      <c r="Q243" s="11"/>
      <c r="R243" s="11"/>
      <c r="S243" s="11"/>
      <c r="V243" s="4">
        <v>113</v>
      </c>
      <c r="X243" s="5" t="s">
        <v>129</v>
      </c>
      <c r="Y243" s="5"/>
      <c r="Z243" s="5"/>
      <c r="AA243" s="5"/>
      <c r="AF243" s="12" t="s">
        <v>150</v>
      </c>
      <c r="AG243" s="12"/>
      <c r="AH243" s="12"/>
      <c r="AI243" s="12"/>
      <c r="AJ243" s="12"/>
    </row>
    <row r="244" spans="2:37" ht="11.25" customHeight="1" x14ac:dyDescent="0.2">
      <c r="F244" s="11"/>
      <c r="G244" s="11"/>
      <c r="H244" s="11"/>
      <c r="I244" s="11"/>
      <c r="J244" s="11"/>
      <c r="K244" s="11"/>
      <c r="L244" s="11"/>
      <c r="M244" s="11"/>
      <c r="N244" s="11"/>
      <c r="O244" s="11"/>
      <c r="P244" s="11"/>
      <c r="Q244" s="11"/>
      <c r="R244" s="11"/>
      <c r="S244" s="11"/>
    </row>
    <row r="245" spans="2:37" ht="12" customHeight="1" x14ac:dyDescent="0.2">
      <c r="F245" s="11"/>
      <c r="G245" s="11"/>
      <c r="H245" s="11"/>
      <c r="I245" s="11"/>
      <c r="J245" s="11"/>
      <c r="K245" s="11"/>
      <c r="L245" s="11"/>
      <c r="M245" s="11"/>
      <c r="N245" s="11"/>
      <c r="O245" s="11"/>
      <c r="P245" s="11"/>
      <c r="Q245" s="11"/>
      <c r="R245" s="11"/>
      <c r="S245" s="11"/>
    </row>
    <row r="246" spans="2:37" ht="12" customHeight="1" x14ac:dyDescent="0.2">
      <c r="F246" s="11"/>
      <c r="G246" s="11"/>
      <c r="H246" s="11"/>
      <c r="I246" s="11"/>
      <c r="J246" s="11"/>
      <c r="K246" s="11"/>
      <c r="L246" s="11"/>
      <c r="M246" s="11"/>
      <c r="N246" s="11"/>
      <c r="O246" s="11"/>
      <c r="P246" s="11"/>
      <c r="Q246" s="11"/>
      <c r="R246" s="11"/>
      <c r="S246" s="11"/>
    </row>
    <row r="247" spans="2:37" x14ac:dyDescent="0.2">
      <c r="F247" s="9" t="s">
        <v>147</v>
      </c>
      <c r="G247" s="9"/>
      <c r="H247" s="9"/>
      <c r="I247" s="9"/>
      <c r="J247" s="9"/>
      <c r="L247" s="10" t="s">
        <v>148</v>
      </c>
      <c r="M247" s="10"/>
      <c r="N247" s="10"/>
      <c r="O247" s="10"/>
      <c r="P247" s="10"/>
      <c r="Q247" s="10"/>
      <c r="R247" s="10"/>
      <c r="S247" s="10"/>
      <c r="T247" s="10"/>
    </row>
    <row r="248" spans="2:37" ht="11.25" customHeight="1" x14ac:dyDescent="0.2"/>
    <row r="249" spans="2:37" x14ac:dyDescent="0.2">
      <c r="D249" s="6" t="s">
        <v>30</v>
      </c>
      <c r="E249" s="6"/>
      <c r="F249" s="6"/>
      <c r="G249" s="6"/>
      <c r="H249" s="6"/>
      <c r="I249" s="6"/>
      <c r="J249" s="6"/>
      <c r="K249" s="6"/>
      <c r="L249" s="6"/>
      <c r="M249" s="6"/>
      <c r="N249" s="6"/>
      <c r="AC249" s="7">
        <v>25748.75</v>
      </c>
      <c r="AD249" s="7"/>
      <c r="AE249" s="7"/>
      <c r="AF249" s="7"/>
      <c r="AG249" s="7"/>
      <c r="AH249" s="7"/>
      <c r="AI249" s="7"/>
      <c r="AJ249" s="7"/>
      <c r="AK249" s="7"/>
    </row>
    <row r="250" spans="2:37" ht="21" customHeight="1" x14ac:dyDescent="0.2"/>
    <row r="251" spans="2:37" ht="30" customHeight="1" x14ac:dyDescent="0.2"/>
    <row r="252" spans="2:37" ht="6" customHeight="1" x14ac:dyDescent="0.2"/>
    <row r="253" spans="2:37" x14ac:dyDescent="0.2">
      <c r="C253" s="6" t="s">
        <v>14</v>
      </c>
      <c r="D253" s="6"/>
      <c r="E253" s="6"/>
      <c r="F253" s="6"/>
      <c r="G253" s="6"/>
      <c r="H253" s="6"/>
      <c r="J253" s="15" t="s">
        <v>151</v>
      </c>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row>
    <row r="254" spans="2:37" ht="6.75" customHeight="1" x14ac:dyDescent="0.2">
      <c r="B254" s="16" t="s">
        <v>32</v>
      </c>
      <c r="C254" s="16"/>
      <c r="D254" s="16"/>
      <c r="E254" s="16"/>
      <c r="AD254" s="16" t="s">
        <v>17</v>
      </c>
      <c r="AE254" s="16"/>
      <c r="AF254" s="16"/>
      <c r="AG254" s="16"/>
      <c r="AH254" s="16"/>
      <c r="AI254" s="16"/>
      <c r="AJ254" s="16"/>
    </row>
    <row r="255" spans="2:37" ht="6" customHeight="1" x14ac:dyDescent="0.2">
      <c r="B255" s="16"/>
      <c r="C255" s="16"/>
      <c r="D255" s="16"/>
      <c r="E255" s="16"/>
      <c r="H255" s="17" t="s">
        <v>18</v>
      </c>
      <c r="I255" s="17"/>
      <c r="J255" s="17"/>
      <c r="K255" s="17"/>
      <c r="L255" s="17"/>
      <c r="M255" s="17"/>
      <c r="N255" s="17"/>
      <c r="O255" s="17"/>
      <c r="P255" s="17"/>
      <c r="Q255" s="17"/>
      <c r="R255" s="17"/>
      <c r="U255" s="17" t="s">
        <v>19</v>
      </c>
      <c r="V255" s="17"/>
      <c r="W255" s="17"/>
      <c r="X255" s="17"/>
      <c r="Y255" s="17"/>
      <c r="Z255" s="17"/>
      <c r="AD255" s="16"/>
      <c r="AE255" s="16"/>
      <c r="AF255" s="16"/>
      <c r="AG255" s="16"/>
      <c r="AH255" s="16"/>
      <c r="AI255" s="16"/>
      <c r="AJ255" s="16"/>
    </row>
    <row r="256" spans="2:37" ht="7.5" customHeight="1" x14ac:dyDescent="0.2">
      <c r="B256" s="16"/>
      <c r="C256" s="16"/>
      <c r="D256" s="16"/>
      <c r="E256" s="16"/>
      <c r="H256" s="17"/>
      <c r="I256" s="17"/>
      <c r="J256" s="17"/>
      <c r="K256" s="17"/>
      <c r="L256" s="17"/>
      <c r="M256" s="17"/>
      <c r="N256" s="17"/>
      <c r="O256" s="17"/>
      <c r="P256" s="17"/>
      <c r="Q256" s="17"/>
      <c r="R256" s="17"/>
      <c r="U256" s="17"/>
      <c r="V256" s="17"/>
      <c r="W256" s="17"/>
      <c r="X256" s="17"/>
      <c r="Y256" s="17"/>
      <c r="Z256" s="17"/>
      <c r="AD256" s="16"/>
      <c r="AE256" s="16"/>
      <c r="AF256" s="16"/>
      <c r="AG256" s="16"/>
      <c r="AH256" s="16"/>
      <c r="AI256" s="16"/>
      <c r="AJ256" s="16"/>
    </row>
    <row r="257" spans="2:36" ht="6.75" customHeight="1" x14ac:dyDescent="0.2">
      <c r="B257" s="16"/>
      <c r="C257" s="16"/>
      <c r="D257" s="16"/>
      <c r="E257" s="16"/>
      <c r="AD257" s="16"/>
      <c r="AE257" s="16"/>
      <c r="AF257" s="16"/>
      <c r="AG257" s="16"/>
      <c r="AH257" s="16"/>
      <c r="AI257" s="16"/>
      <c r="AJ257" s="16"/>
    </row>
    <row r="258" spans="2:36" x14ac:dyDescent="0.2">
      <c r="B258" s="20" t="s">
        <v>152</v>
      </c>
      <c r="C258" s="20"/>
      <c r="D258" s="20"/>
      <c r="F258" s="11" t="s">
        <v>153</v>
      </c>
      <c r="G258" s="11"/>
      <c r="H258" s="11"/>
      <c r="I258" s="11"/>
      <c r="J258" s="11"/>
      <c r="K258" s="11"/>
      <c r="L258" s="11"/>
      <c r="M258" s="11"/>
      <c r="N258" s="11"/>
      <c r="O258" s="11"/>
      <c r="P258" s="11"/>
      <c r="Q258" s="11"/>
      <c r="R258" s="11"/>
      <c r="S258" s="11"/>
      <c r="V258" s="4">
        <v>262</v>
      </c>
      <c r="X258" s="5" t="s">
        <v>53</v>
      </c>
      <c r="Y258" s="5"/>
      <c r="Z258" s="5"/>
      <c r="AA258" s="5"/>
      <c r="AF258" s="12" t="s">
        <v>154</v>
      </c>
      <c r="AG258" s="12"/>
      <c r="AH258" s="12"/>
      <c r="AI258" s="12"/>
      <c r="AJ258" s="12"/>
    </row>
    <row r="259" spans="2:36" ht="11.25" customHeight="1" x14ac:dyDescent="0.2">
      <c r="F259" s="11"/>
      <c r="G259" s="11"/>
      <c r="H259" s="11"/>
      <c r="I259" s="11"/>
      <c r="J259" s="11"/>
      <c r="K259" s="11"/>
      <c r="L259" s="11"/>
      <c r="M259" s="11"/>
      <c r="N259" s="11"/>
      <c r="O259" s="11"/>
      <c r="P259" s="11"/>
      <c r="Q259" s="11"/>
      <c r="R259" s="11"/>
      <c r="S259" s="11"/>
    </row>
    <row r="260" spans="2:36" x14ac:dyDescent="0.2">
      <c r="F260" s="9" t="s">
        <v>155</v>
      </c>
      <c r="G260" s="9"/>
      <c r="H260" s="9"/>
      <c r="I260" s="9"/>
      <c r="J260" s="9"/>
      <c r="L260" s="10" t="s">
        <v>156</v>
      </c>
      <c r="M260" s="10"/>
      <c r="N260" s="10"/>
      <c r="O260" s="10"/>
      <c r="P260" s="10"/>
      <c r="Q260" s="10"/>
      <c r="R260" s="10"/>
      <c r="S260" s="10"/>
      <c r="T260" s="10"/>
    </row>
    <row r="261" spans="2:36" x14ac:dyDescent="0.2">
      <c r="V261" s="4">
        <v>262</v>
      </c>
      <c r="X261" s="5" t="s">
        <v>53</v>
      </c>
      <c r="Y261" s="5"/>
      <c r="Z261" s="5"/>
      <c r="AA261" s="5"/>
    </row>
    <row r="262" spans="2:36" ht="11.25" customHeight="1" x14ac:dyDescent="0.2"/>
    <row r="263" spans="2:36" x14ac:dyDescent="0.2">
      <c r="B263" s="20" t="s">
        <v>152</v>
      </c>
      <c r="C263" s="20"/>
      <c r="D263" s="20"/>
      <c r="F263" s="11" t="s">
        <v>153</v>
      </c>
      <c r="G263" s="11"/>
      <c r="H263" s="11"/>
      <c r="I263" s="11"/>
      <c r="J263" s="11"/>
      <c r="K263" s="11"/>
      <c r="L263" s="11"/>
      <c r="M263" s="11"/>
      <c r="N263" s="11"/>
      <c r="O263" s="11"/>
      <c r="P263" s="11"/>
      <c r="Q263" s="11"/>
      <c r="R263" s="11"/>
      <c r="S263" s="11"/>
      <c r="V263" s="4">
        <v>262</v>
      </c>
      <c r="X263" s="5" t="s">
        <v>53</v>
      </c>
      <c r="Y263" s="5"/>
      <c r="Z263" s="5"/>
      <c r="AA263" s="5"/>
      <c r="AF263" s="12" t="s">
        <v>157</v>
      </c>
      <c r="AG263" s="12"/>
      <c r="AH263" s="12"/>
      <c r="AI263" s="12"/>
      <c r="AJ263" s="12"/>
    </row>
    <row r="264" spans="2:36" ht="11.25" customHeight="1" x14ac:dyDescent="0.2">
      <c r="F264" s="11"/>
      <c r="G264" s="11"/>
      <c r="H264" s="11"/>
      <c r="I264" s="11"/>
      <c r="J264" s="11"/>
      <c r="K264" s="11"/>
      <c r="L264" s="11"/>
      <c r="M264" s="11"/>
      <c r="N264" s="11"/>
      <c r="O264" s="11"/>
      <c r="P264" s="11"/>
      <c r="Q264" s="11"/>
      <c r="R264" s="11"/>
      <c r="S264" s="11"/>
    </row>
    <row r="265" spans="2:36" x14ac:dyDescent="0.2">
      <c r="F265" s="9" t="s">
        <v>155</v>
      </c>
      <c r="G265" s="9"/>
      <c r="H265" s="9"/>
      <c r="I265" s="9"/>
      <c r="J265" s="9"/>
      <c r="L265" s="10" t="s">
        <v>156</v>
      </c>
      <c r="M265" s="10"/>
      <c r="N265" s="10"/>
      <c r="O265" s="10"/>
      <c r="P265" s="10"/>
      <c r="Q265" s="10"/>
      <c r="R265" s="10"/>
      <c r="S265" s="10"/>
      <c r="T265" s="10"/>
    </row>
    <row r="266" spans="2:36" x14ac:dyDescent="0.2">
      <c r="V266" s="4">
        <v>262</v>
      </c>
      <c r="X266" s="5" t="s">
        <v>53</v>
      </c>
      <c r="Y266" s="5"/>
      <c r="Z266" s="5"/>
      <c r="AA266" s="5"/>
    </row>
    <row r="267" spans="2:36" ht="11.25" customHeight="1" x14ac:dyDescent="0.2"/>
    <row r="268" spans="2:36" x14ac:dyDescent="0.2">
      <c r="V268" s="4">
        <v>262</v>
      </c>
      <c r="X268" s="5" t="s">
        <v>53</v>
      </c>
      <c r="Y268" s="5"/>
      <c r="Z268" s="5"/>
      <c r="AA268" s="5"/>
    </row>
    <row r="269" spans="2:36" ht="11.25" customHeight="1" x14ac:dyDescent="0.2"/>
    <row r="270" spans="2:36" x14ac:dyDescent="0.2">
      <c r="V270" s="4">
        <v>262</v>
      </c>
      <c r="X270" s="5" t="s">
        <v>53</v>
      </c>
      <c r="Y270" s="5"/>
      <c r="Z270" s="5"/>
      <c r="AA270" s="5"/>
    </row>
    <row r="271" spans="2:36" ht="11.25" customHeight="1" x14ac:dyDescent="0.2"/>
    <row r="272" spans="2:36" x14ac:dyDescent="0.2">
      <c r="B272" s="20" t="s">
        <v>152</v>
      </c>
      <c r="C272" s="20"/>
      <c r="D272" s="20"/>
      <c r="F272" s="11" t="s">
        <v>153</v>
      </c>
      <c r="G272" s="11"/>
      <c r="H272" s="11"/>
      <c r="I272" s="11"/>
      <c r="J272" s="11"/>
      <c r="K272" s="11"/>
      <c r="L272" s="11"/>
      <c r="M272" s="11"/>
      <c r="N272" s="11"/>
      <c r="O272" s="11"/>
      <c r="P272" s="11"/>
      <c r="Q272" s="11"/>
      <c r="R272" s="11"/>
      <c r="S272" s="11"/>
      <c r="V272" s="4">
        <v>262</v>
      </c>
      <c r="X272" s="5" t="s">
        <v>53</v>
      </c>
      <c r="Y272" s="5"/>
      <c r="Z272" s="5"/>
      <c r="AA272" s="5"/>
      <c r="AF272" s="12" t="s">
        <v>70</v>
      </c>
      <c r="AG272" s="12"/>
      <c r="AH272" s="12"/>
      <c r="AI272" s="12"/>
      <c r="AJ272" s="12"/>
    </row>
    <row r="273" spans="2:37" ht="11.25" customHeight="1" x14ac:dyDescent="0.2">
      <c r="F273" s="11"/>
      <c r="G273" s="11"/>
      <c r="H273" s="11"/>
      <c r="I273" s="11"/>
      <c r="J273" s="11"/>
      <c r="K273" s="11"/>
      <c r="L273" s="11"/>
      <c r="M273" s="11"/>
      <c r="N273" s="11"/>
      <c r="O273" s="11"/>
      <c r="P273" s="11"/>
      <c r="Q273" s="11"/>
      <c r="R273" s="11"/>
      <c r="S273" s="11"/>
    </row>
    <row r="274" spans="2:37" ht="14.25" customHeight="1" x14ac:dyDescent="0.2">
      <c r="B274" s="13" t="s">
        <v>12</v>
      </c>
      <c r="C274" s="13"/>
      <c r="D274" s="13"/>
      <c r="J274" s="14" t="s">
        <v>13</v>
      </c>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row>
    <row r="275" spans="2:37" ht="6" customHeight="1" x14ac:dyDescent="0.2"/>
    <row r="276" spans="2:37" x14ac:dyDescent="0.2">
      <c r="C276" s="6" t="s">
        <v>14</v>
      </c>
      <c r="D276" s="6"/>
      <c r="E276" s="6"/>
      <c r="F276" s="6"/>
      <c r="G276" s="6"/>
      <c r="H276" s="6"/>
      <c r="J276" s="15" t="s">
        <v>151</v>
      </c>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row>
    <row r="277" spans="2:37" ht="6.75" customHeight="1" x14ac:dyDescent="0.2">
      <c r="B277" s="16" t="s">
        <v>32</v>
      </c>
      <c r="C277" s="16"/>
      <c r="D277" s="16"/>
      <c r="E277" s="16"/>
      <c r="AD277" s="16" t="s">
        <v>17</v>
      </c>
      <c r="AE277" s="16"/>
      <c r="AF277" s="16"/>
      <c r="AG277" s="16"/>
      <c r="AH277" s="16"/>
      <c r="AI277" s="16"/>
      <c r="AJ277" s="16"/>
    </row>
    <row r="278" spans="2:37" ht="6" customHeight="1" x14ac:dyDescent="0.2">
      <c r="B278" s="16"/>
      <c r="C278" s="16"/>
      <c r="D278" s="16"/>
      <c r="E278" s="16"/>
      <c r="H278" s="17" t="s">
        <v>18</v>
      </c>
      <c r="I278" s="17"/>
      <c r="J278" s="17"/>
      <c r="K278" s="17"/>
      <c r="L278" s="17"/>
      <c r="M278" s="17"/>
      <c r="N278" s="17"/>
      <c r="O278" s="17"/>
      <c r="P278" s="17"/>
      <c r="Q278" s="17"/>
      <c r="R278" s="17"/>
      <c r="U278" s="17" t="s">
        <v>19</v>
      </c>
      <c r="V278" s="17"/>
      <c r="W278" s="17"/>
      <c r="X278" s="17"/>
      <c r="Y278" s="17"/>
      <c r="Z278" s="17"/>
      <c r="AD278" s="16"/>
      <c r="AE278" s="16"/>
      <c r="AF278" s="16"/>
      <c r="AG278" s="16"/>
      <c r="AH278" s="16"/>
      <c r="AI278" s="16"/>
      <c r="AJ278" s="16"/>
    </row>
    <row r="279" spans="2:37" ht="7.5" customHeight="1" x14ac:dyDescent="0.2">
      <c r="B279" s="16"/>
      <c r="C279" s="16"/>
      <c r="D279" s="16"/>
      <c r="E279" s="16"/>
      <c r="H279" s="17"/>
      <c r="I279" s="17"/>
      <c r="J279" s="17"/>
      <c r="K279" s="17"/>
      <c r="L279" s="17"/>
      <c r="M279" s="17"/>
      <c r="N279" s="17"/>
      <c r="O279" s="17"/>
      <c r="P279" s="17"/>
      <c r="Q279" s="17"/>
      <c r="R279" s="17"/>
      <c r="U279" s="17"/>
      <c r="V279" s="17"/>
      <c r="W279" s="17"/>
      <c r="X279" s="17"/>
      <c r="Y279" s="17"/>
      <c r="Z279" s="17"/>
      <c r="AD279" s="16"/>
      <c r="AE279" s="16"/>
      <c r="AF279" s="16"/>
      <c r="AG279" s="16"/>
      <c r="AH279" s="16"/>
      <c r="AI279" s="16"/>
      <c r="AJ279" s="16"/>
    </row>
    <row r="280" spans="2:37" ht="6.75" customHeight="1" x14ac:dyDescent="0.2">
      <c r="B280" s="16"/>
      <c r="C280" s="16"/>
      <c r="D280" s="16"/>
      <c r="E280" s="16"/>
      <c r="AD280" s="16"/>
      <c r="AE280" s="16"/>
      <c r="AF280" s="16"/>
      <c r="AG280" s="16"/>
      <c r="AH280" s="16"/>
      <c r="AI280" s="16"/>
      <c r="AJ280" s="16"/>
    </row>
    <row r="281" spans="2:37" x14ac:dyDescent="0.2">
      <c r="F281" s="9" t="s">
        <v>155</v>
      </c>
      <c r="G281" s="9"/>
      <c r="H281" s="9"/>
      <c r="I281" s="9"/>
      <c r="J281" s="9"/>
      <c r="L281" s="10" t="s">
        <v>156</v>
      </c>
      <c r="M281" s="10"/>
      <c r="N281" s="10"/>
      <c r="O281" s="10"/>
      <c r="P281" s="10"/>
      <c r="Q281" s="10"/>
      <c r="R281" s="10"/>
      <c r="S281" s="10"/>
      <c r="T281" s="10"/>
    </row>
    <row r="282" spans="2:37" x14ac:dyDescent="0.2">
      <c r="B282" s="20" t="s">
        <v>152</v>
      </c>
      <c r="C282" s="20"/>
      <c r="D282" s="20"/>
      <c r="F282" s="11" t="s">
        <v>153</v>
      </c>
      <c r="G282" s="11"/>
      <c r="H282" s="11"/>
      <c r="I282" s="11"/>
      <c r="J282" s="11"/>
      <c r="K282" s="11"/>
      <c r="L282" s="11"/>
      <c r="M282" s="11"/>
      <c r="N282" s="11"/>
      <c r="O282" s="11"/>
      <c r="P282" s="11"/>
      <c r="Q282" s="11"/>
      <c r="R282" s="11"/>
      <c r="S282" s="11"/>
      <c r="V282" s="4">
        <v>262</v>
      </c>
      <c r="X282" s="5" t="s">
        <v>53</v>
      </c>
      <c r="Y282" s="5"/>
      <c r="Z282" s="5"/>
      <c r="AA282" s="5"/>
      <c r="AF282" s="12" t="s">
        <v>27</v>
      </c>
      <c r="AG282" s="12"/>
      <c r="AH282" s="12"/>
      <c r="AI282" s="12"/>
      <c r="AJ282" s="12"/>
    </row>
    <row r="283" spans="2:37" ht="11.25" customHeight="1" x14ac:dyDescent="0.2">
      <c r="F283" s="11"/>
      <c r="G283" s="11"/>
      <c r="H283" s="11"/>
      <c r="I283" s="11"/>
      <c r="J283" s="11"/>
      <c r="K283" s="11"/>
      <c r="L283" s="11"/>
      <c r="M283" s="11"/>
      <c r="N283" s="11"/>
      <c r="O283" s="11"/>
      <c r="P283" s="11"/>
      <c r="Q283" s="11"/>
      <c r="R283" s="11"/>
      <c r="S283" s="11"/>
    </row>
    <row r="284" spans="2:37" x14ac:dyDescent="0.2">
      <c r="F284" s="9" t="s">
        <v>155</v>
      </c>
      <c r="G284" s="9"/>
      <c r="H284" s="9"/>
      <c r="I284" s="9"/>
      <c r="J284" s="9"/>
      <c r="L284" s="10" t="s">
        <v>156</v>
      </c>
      <c r="M284" s="10"/>
      <c r="N284" s="10"/>
      <c r="O284" s="10"/>
      <c r="P284" s="10"/>
      <c r="Q284" s="10"/>
      <c r="R284" s="10"/>
      <c r="S284" s="10"/>
      <c r="T284" s="10"/>
    </row>
    <row r="285" spans="2:37" x14ac:dyDescent="0.2">
      <c r="V285" s="4">
        <v>262</v>
      </c>
      <c r="X285" s="5" t="s">
        <v>53</v>
      </c>
      <c r="Y285" s="5"/>
      <c r="Z285" s="5"/>
      <c r="AA285" s="5"/>
    </row>
    <row r="286" spans="2:37" ht="11.25" customHeight="1" x14ac:dyDescent="0.2"/>
    <row r="287" spans="2:37" x14ac:dyDescent="0.2">
      <c r="V287" s="4">
        <v>262</v>
      </c>
      <c r="X287" s="5" t="s">
        <v>53</v>
      </c>
      <c r="Y287" s="5"/>
      <c r="Z287" s="5"/>
      <c r="AA287" s="5"/>
    </row>
    <row r="288" spans="2:37" ht="11.25" customHeight="1" x14ac:dyDescent="0.2"/>
    <row r="289" spans="2:36" x14ac:dyDescent="0.2">
      <c r="V289" s="4">
        <v>262</v>
      </c>
      <c r="X289" s="5" t="s">
        <v>53</v>
      </c>
      <c r="Y289" s="5"/>
      <c r="Z289" s="5"/>
      <c r="AA289" s="5"/>
    </row>
    <row r="290" spans="2:36" ht="11.25" customHeight="1" x14ac:dyDescent="0.2"/>
    <row r="291" spans="2:36" x14ac:dyDescent="0.2">
      <c r="V291" s="4">
        <v>262</v>
      </c>
      <c r="X291" s="5" t="s">
        <v>53</v>
      </c>
      <c r="Y291" s="5"/>
      <c r="Z291" s="5"/>
      <c r="AA291" s="5"/>
    </row>
    <row r="292" spans="2:36" ht="11.25" customHeight="1" x14ac:dyDescent="0.2"/>
    <row r="293" spans="2:36" x14ac:dyDescent="0.2">
      <c r="V293" s="4">
        <v>262</v>
      </c>
      <c r="X293" s="5" t="s">
        <v>53</v>
      </c>
      <c r="Y293" s="5"/>
      <c r="Z293" s="5"/>
      <c r="AA293" s="5"/>
    </row>
    <row r="294" spans="2:36" ht="11.25" customHeight="1" x14ac:dyDescent="0.2"/>
    <row r="295" spans="2:36" x14ac:dyDescent="0.2">
      <c r="V295" s="4">
        <v>262</v>
      </c>
      <c r="X295" s="5" t="s">
        <v>53</v>
      </c>
      <c r="Y295" s="5"/>
      <c r="Z295" s="5"/>
      <c r="AA295" s="5"/>
    </row>
    <row r="296" spans="2:36" ht="11.25" customHeight="1" x14ac:dyDescent="0.2"/>
    <row r="297" spans="2:36" x14ac:dyDescent="0.2">
      <c r="V297" s="4">
        <v>262</v>
      </c>
      <c r="X297" s="5" t="s">
        <v>53</v>
      </c>
      <c r="Y297" s="5"/>
      <c r="Z297" s="5"/>
      <c r="AA297" s="5"/>
    </row>
    <row r="298" spans="2:36" ht="11.25" customHeight="1" x14ac:dyDescent="0.2"/>
    <row r="299" spans="2:36" x14ac:dyDescent="0.2">
      <c r="V299" s="4">
        <v>262</v>
      </c>
      <c r="X299" s="5" t="s">
        <v>53</v>
      </c>
      <c r="Y299" s="5"/>
      <c r="Z299" s="5"/>
      <c r="AA299" s="5"/>
    </row>
    <row r="300" spans="2:36" ht="11.25" customHeight="1" x14ac:dyDescent="0.2"/>
    <row r="301" spans="2:36" x14ac:dyDescent="0.2">
      <c r="V301" s="4">
        <v>262</v>
      </c>
      <c r="X301" s="5" t="s">
        <v>53</v>
      </c>
      <c r="Y301" s="5"/>
      <c r="Z301" s="5"/>
      <c r="AA301" s="5"/>
    </row>
    <row r="302" spans="2:36" ht="11.25" customHeight="1" x14ac:dyDescent="0.2"/>
    <row r="303" spans="2:36" x14ac:dyDescent="0.2">
      <c r="B303" s="20" t="s">
        <v>152</v>
      </c>
      <c r="C303" s="20"/>
      <c r="D303" s="20"/>
      <c r="F303" s="11" t="s">
        <v>153</v>
      </c>
      <c r="G303" s="11"/>
      <c r="H303" s="11"/>
      <c r="I303" s="11"/>
      <c r="J303" s="11"/>
      <c r="K303" s="11"/>
      <c r="L303" s="11"/>
      <c r="M303" s="11"/>
      <c r="N303" s="11"/>
      <c r="O303" s="11"/>
      <c r="P303" s="11"/>
      <c r="Q303" s="11"/>
      <c r="R303" s="11"/>
      <c r="S303" s="11"/>
      <c r="V303" s="4">
        <v>262</v>
      </c>
      <c r="X303" s="5" t="s">
        <v>53</v>
      </c>
      <c r="Y303" s="5"/>
      <c r="Z303" s="5"/>
      <c r="AA303" s="5"/>
      <c r="AF303" s="12" t="s">
        <v>158</v>
      </c>
      <c r="AG303" s="12"/>
      <c r="AH303" s="12"/>
      <c r="AI303" s="12"/>
      <c r="AJ303" s="12"/>
    </row>
    <row r="304" spans="2:36" ht="11.25" customHeight="1" x14ac:dyDescent="0.2">
      <c r="F304" s="11"/>
      <c r="G304" s="11"/>
      <c r="H304" s="11"/>
      <c r="I304" s="11"/>
      <c r="J304" s="11"/>
      <c r="K304" s="11"/>
      <c r="L304" s="11"/>
      <c r="M304" s="11"/>
      <c r="N304" s="11"/>
      <c r="O304" s="11"/>
      <c r="P304" s="11"/>
      <c r="Q304" s="11"/>
      <c r="R304" s="11"/>
      <c r="S304" s="11"/>
    </row>
    <row r="305" spans="2:37" x14ac:dyDescent="0.2">
      <c r="F305" s="9" t="s">
        <v>155</v>
      </c>
      <c r="G305" s="9"/>
      <c r="H305" s="9"/>
      <c r="I305" s="9"/>
      <c r="J305" s="9"/>
      <c r="L305" s="10" t="s">
        <v>156</v>
      </c>
      <c r="M305" s="10"/>
      <c r="N305" s="10"/>
      <c r="O305" s="10"/>
      <c r="P305" s="10"/>
      <c r="Q305" s="10"/>
      <c r="R305" s="10"/>
      <c r="S305" s="10"/>
      <c r="T305" s="10"/>
    </row>
    <row r="306" spans="2:37" x14ac:dyDescent="0.2">
      <c r="B306" s="20" t="s">
        <v>152</v>
      </c>
      <c r="C306" s="20"/>
      <c r="D306" s="20"/>
      <c r="F306" s="11" t="s">
        <v>153</v>
      </c>
      <c r="G306" s="11"/>
      <c r="H306" s="11"/>
      <c r="I306" s="11"/>
      <c r="J306" s="11"/>
      <c r="K306" s="11"/>
      <c r="L306" s="11"/>
      <c r="M306" s="11"/>
      <c r="N306" s="11"/>
      <c r="O306" s="11"/>
      <c r="P306" s="11"/>
      <c r="Q306" s="11"/>
      <c r="R306" s="11"/>
      <c r="S306" s="11"/>
      <c r="V306" s="4">
        <v>262</v>
      </c>
      <c r="X306" s="5" t="s">
        <v>53</v>
      </c>
      <c r="Y306" s="5"/>
      <c r="Z306" s="5"/>
      <c r="AA306" s="5"/>
      <c r="AF306" s="12" t="s">
        <v>159</v>
      </c>
      <c r="AG306" s="12"/>
      <c r="AH306" s="12"/>
      <c r="AI306" s="12"/>
      <c r="AJ306" s="12"/>
    </row>
    <row r="307" spans="2:37" ht="11.25" customHeight="1" x14ac:dyDescent="0.2">
      <c r="F307" s="11"/>
      <c r="G307" s="11"/>
      <c r="H307" s="11"/>
      <c r="I307" s="11"/>
      <c r="J307" s="11"/>
      <c r="K307" s="11"/>
      <c r="L307" s="11"/>
      <c r="M307" s="11"/>
      <c r="N307" s="11"/>
      <c r="O307" s="11"/>
      <c r="P307" s="11"/>
      <c r="Q307" s="11"/>
      <c r="R307" s="11"/>
      <c r="S307" s="11"/>
    </row>
    <row r="308" spans="2:37" x14ac:dyDescent="0.2">
      <c r="F308" s="9" t="s">
        <v>155</v>
      </c>
      <c r="G308" s="9"/>
      <c r="H308" s="9"/>
      <c r="I308" s="9"/>
      <c r="J308" s="9"/>
      <c r="L308" s="10" t="s">
        <v>156</v>
      </c>
      <c r="M308" s="10"/>
      <c r="N308" s="10"/>
      <c r="O308" s="10"/>
      <c r="P308" s="10"/>
      <c r="Q308" s="10"/>
      <c r="R308" s="10"/>
      <c r="S308" s="10"/>
      <c r="T308" s="10"/>
    </row>
    <row r="309" spans="2:37" x14ac:dyDescent="0.2">
      <c r="B309" s="20" t="s">
        <v>152</v>
      </c>
      <c r="C309" s="20"/>
      <c r="D309" s="20"/>
      <c r="F309" s="11" t="s">
        <v>153</v>
      </c>
      <c r="G309" s="11"/>
      <c r="H309" s="11"/>
      <c r="I309" s="11"/>
      <c r="J309" s="11"/>
      <c r="K309" s="11"/>
      <c r="L309" s="11"/>
      <c r="M309" s="11"/>
      <c r="N309" s="11"/>
      <c r="O309" s="11"/>
      <c r="P309" s="11"/>
      <c r="Q309" s="11"/>
      <c r="R309" s="11"/>
      <c r="S309" s="11"/>
      <c r="V309" s="4">
        <v>262</v>
      </c>
      <c r="X309" s="5" t="s">
        <v>53</v>
      </c>
      <c r="Y309" s="5"/>
      <c r="Z309" s="5"/>
      <c r="AA309" s="5"/>
      <c r="AF309" s="12" t="s">
        <v>160</v>
      </c>
      <c r="AG309" s="12"/>
      <c r="AH309" s="12"/>
      <c r="AI309" s="12"/>
      <c r="AJ309" s="12"/>
    </row>
    <row r="310" spans="2:37" ht="11.25" customHeight="1" x14ac:dyDescent="0.2">
      <c r="F310" s="11"/>
      <c r="G310" s="11"/>
      <c r="H310" s="11"/>
      <c r="I310" s="11"/>
      <c r="J310" s="11"/>
      <c r="K310" s="11"/>
      <c r="L310" s="11"/>
      <c r="M310" s="11"/>
      <c r="N310" s="11"/>
      <c r="O310" s="11"/>
      <c r="P310" s="11"/>
      <c r="Q310" s="11"/>
      <c r="R310" s="11"/>
      <c r="S310" s="11"/>
    </row>
    <row r="311" spans="2:37" x14ac:dyDescent="0.2">
      <c r="F311" s="9" t="s">
        <v>155</v>
      </c>
      <c r="G311" s="9"/>
      <c r="H311" s="9"/>
      <c r="I311" s="9"/>
      <c r="J311" s="9"/>
      <c r="L311" s="10" t="s">
        <v>156</v>
      </c>
      <c r="M311" s="10"/>
      <c r="N311" s="10"/>
      <c r="O311" s="10"/>
      <c r="P311" s="10"/>
      <c r="Q311" s="10"/>
      <c r="R311" s="10"/>
      <c r="S311" s="10"/>
      <c r="T311" s="10"/>
    </row>
    <row r="312" spans="2:37" ht="11.25" customHeight="1" x14ac:dyDescent="0.2"/>
    <row r="313" spans="2:37" ht="6.75" customHeight="1" x14ac:dyDescent="0.2">
      <c r="B313" s="16" t="s">
        <v>16</v>
      </c>
      <c r="C313" s="16"/>
      <c r="D313" s="16"/>
      <c r="E313" s="16"/>
      <c r="AD313" s="16" t="s">
        <v>17</v>
      </c>
      <c r="AE313" s="16"/>
      <c r="AF313" s="16"/>
      <c r="AG313" s="16"/>
      <c r="AH313" s="16"/>
      <c r="AI313" s="16"/>
      <c r="AJ313" s="16"/>
    </row>
    <row r="314" spans="2:37" ht="6" customHeight="1" x14ac:dyDescent="0.2">
      <c r="B314" s="16"/>
      <c r="C314" s="16"/>
      <c r="D314" s="16"/>
      <c r="E314" s="16"/>
      <c r="H314" s="17" t="s">
        <v>18</v>
      </c>
      <c r="I314" s="17"/>
      <c r="J314" s="17"/>
      <c r="K314" s="17"/>
      <c r="L314" s="17"/>
      <c r="M314" s="17"/>
      <c r="N314" s="17"/>
      <c r="O314" s="17"/>
      <c r="P314" s="17"/>
      <c r="Q314" s="17"/>
      <c r="R314" s="17"/>
      <c r="U314" s="17" t="s">
        <v>19</v>
      </c>
      <c r="V314" s="17"/>
      <c r="W314" s="17"/>
      <c r="X314" s="17"/>
      <c r="Y314" s="17"/>
      <c r="Z314" s="17"/>
      <c r="AD314" s="16"/>
      <c r="AE314" s="16"/>
      <c r="AF314" s="16"/>
      <c r="AG314" s="16"/>
      <c r="AH314" s="16"/>
      <c r="AI314" s="16"/>
      <c r="AJ314" s="16"/>
    </row>
    <row r="315" spans="2:37" ht="7.5" customHeight="1" x14ac:dyDescent="0.2">
      <c r="B315" s="16"/>
      <c r="C315" s="16"/>
      <c r="D315" s="16"/>
      <c r="E315" s="16"/>
      <c r="H315" s="17"/>
      <c r="I315" s="17"/>
      <c r="J315" s="17"/>
      <c r="K315" s="17"/>
      <c r="L315" s="17"/>
      <c r="M315" s="17"/>
      <c r="N315" s="17"/>
      <c r="O315" s="17"/>
      <c r="P315" s="17"/>
      <c r="Q315" s="17"/>
      <c r="R315" s="17"/>
      <c r="U315" s="17"/>
      <c r="V315" s="17"/>
      <c r="W315" s="17"/>
      <c r="X315" s="17"/>
      <c r="Y315" s="17"/>
      <c r="Z315" s="17"/>
      <c r="AD315" s="16"/>
      <c r="AE315" s="16"/>
      <c r="AF315" s="16"/>
      <c r="AG315" s="16"/>
      <c r="AH315" s="16"/>
      <c r="AI315" s="16"/>
      <c r="AJ315" s="16"/>
    </row>
    <row r="316" spans="2:37" ht="6.75" customHeight="1" x14ac:dyDescent="0.2">
      <c r="B316" s="16"/>
      <c r="C316" s="16"/>
      <c r="D316" s="16"/>
      <c r="E316" s="16"/>
      <c r="AD316" s="16"/>
      <c r="AE316" s="16"/>
      <c r="AF316" s="16"/>
      <c r="AG316" s="16"/>
      <c r="AH316" s="16"/>
      <c r="AI316" s="16"/>
      <c r="AJ316" s="16"/>
    </row>
    <row r="317" spans="2:37" ht="14.25" customHeight="1" x14ac:dyDescent="0.2">
      <c r="B317" s="13" t="s">
        <v>12</v>
      </c>
      <c r="C317" s="13"/>
      <c r="D317" s="13"/>
      <c r="J317" s="14" t="s">
        <v>13</v>
      </c>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row>
    <row r="318" spans="2:37" ht="6" customHeight="1" x14ac:dyDescent="0.2"/>
    <row r="319" spans="2:37" x14ac:dyDescent="0.2">
      <c r="C319" s="6" t="s">
        <v>14</v>
      </c>
      <c r="D319" s="6"/>
      <c r="E319" s="6"/>
      <c r="F319" s="6"/>
      <c r="G319" s="6"/>
      <c r="H319" s="6"/>
      <c r="J319" s="15" t="s">
        <v>151</v>
      </c>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row>
    <row r="320" spans="2:37" ht="6.75" customHeight="1" x14ac:dyDescent="0.2">
      <c r="B320" s="16" t="s">
        <v>16</v>
      </c>
      <c r="C320" s="16"/>
      <c r="D320" s="16"/>
      <c r="E320" s="16"/>
      <c r="AD320" s="16" t="s">
        <v>17</v>
      </c>
      <c r="AE320" s="16"/>
      <c r="AF320" s="16"/>
      <c r="AG320" s="16"/>
      <c r="AH320" s="16"/>
      <c r="AI320" s="16"/>
      <c r="AJ320" s="16"/>
    </row>
    <row r="321" spans="2:36" ht="6" customHeight="1" x14ac:dyDescent="0.2">
      <c r="B321" s="16"/>
      <c r="C321" s="16"/>
      <c r="D321" s="16"/>
      <c r="E321" s="16"/>
      <c r="H321" s="17" t="s">
        <v>18</v>
      </c>
      <c r="I321" s="17"/>
      <c r="J321" s="17"/>
      <c r="K321" s="17"/>
      <c r="L321" s="17"/>
      <c r="M321" s="17"/>
      <c r="N321" s="17"/>
      <c r="O321" s="17"/>
      <c r="P321" s="17"/>
      <c r="Q321" s="17"/>
      <c r="R321" s="17"/>
      <c r="U321" s="17" t="s">
        <v>19</v>
      </c>
      <c r="V321" s="17"/>
      <c r="W321" s="17"/>
      <c r="X321" s="17"/>
      <c r="Y321" s="17"/>
      <c r="Z321" s="17"/>
      <c r="AD321" s="16"/>
      <c r="AE321" s="16"/>
      <c r="AF321" s="16"/>
      <c r="AG321" s="16"/>
      <c r="AH321" s="16"/>
      <c r="AI321" s="16"/>
      <c r="AJ321" s="16"/>
    </row>
    <row r="322" spans="2:36" ht="7.5" customHeight="1" x14ac:dyDescent="0.2">
      <c r="B322" s="16"/>
      <c r="C322" s="16"/>
      <c r="D322" s="16"/>
      <c r="E322" s="16"/>
      <c r="H322" s="17"/>
      <c r="I322" s="17"/>
      <c r="J322" s="17"/>
      <c r="K322" s="17"/>
      <c r="L322" s="17"/>
      <c r="M322" s="17"/>
      <c r="N322" s="17"/>
      <c r="O322" s="17"/>
      <c r="P322" s="17"/>
      <c r="Q322" s="17"/>
      <c r="R322" s="17"/>
      <c r="U322" s="17"/>
      <c r="V322" s="17"/>
      <c r="W322" s="17"/>
      <c r="X322" s="17"/>
      <c r="Y322" s="17"/>
      <c r="Z322" s="17"/>
      <c r="AD322" s="16"/>
      <c r="AE322" s="16"/>
      <c r="AF322" s="16"/>
      <c r="AG322" s="16"/>
      <c r="AH322" s="16"/>
      <c r="AI322" s="16"/>
      <c r="AJ322" s="16"/>
    </row>
    <row r="323" spans="2:36" ht="6.75" customHeight="1" x14ac:dyDescent="0.2">
      <c r="B323" s="16"/>
      <c r="C323" s="16"/>
      <c r="D323" s="16"/>
      <c r="E323" s="16"/>
      <c r="AD323" s="16"/>
      <c r="AE323" s="16"/>
      <c r="AF323" s="16"/>
      <c r="AG323" s="16"/>
      <c r="AH323" s="16"/>
      <c r="AI323" s="16"/>
      <c r="AJ323" s="16"/>
    </row>
    <row r="324" spans="2:36" x14ac:dyDescent="0.2">
      <c r="F324" s="11" t="s">
        <v>161</v>
      </c>
      <c r="G324" s="11"/>
      <c r="H324" s="11"/>
      <c r="I324" s="11"/>
      <c r="J324" s="11"/>
      <c r="K324" s="11"/>
      <c r="L324" s="11"/>
      <c r="M324" s="11"/>
      <c r="N324" s="11"/>
      <c r="O324" s="11"/>
      <c r="P324" s="11"/>
      <c r="Q324" s="11"/>
      <c r="R324" s="11"/>
      <c r="S324" s="11"/>
      <c r="V324" s="4">
        <v>153</v>
      </c>
      <c r="X324" s="18" t="s">
        <v>162</v>
      </c>
      <c r="Y324" s="18"/>
      <c r="Z324" s="18"/>
      <c r="AA324" s="18"/>
      <c r="AF324" s="12" t="s">
        <v>163</v>
      </c>
      <c r="AG324" s="12"/>
      <c r="AH324" s="12"/>
      <c r="AI324" s="12"/>
      <c r="AJ324" s="12"/>
    </row>
    <row r="325" spans="2:36" ht="11.25" customHeight="1" x14ac:dyDescent="0.2">
      <c r="F325" s="11"/>
      <c r="G325" s="11"/>
      <c r="H325" s="11"/>
      <c r="I325" s="11"/>
      <c r="J325" s="11"/>
      <c r="K325" s="11"/>
      <c r="L325" s="11"/>
      <c r="M325" s="11"/>
      <c r="N325" s="11"/>
      <c r="O325" s="11"/>
      <c r="P325" s="11"/>
      <c r="Q325" s="11"/>
      <c r="R325" s="11"/>
      <c r="S325" s="11"/>
      <c r="X325" s="18"/>
      <c r="Y325" s="18"/>
      <c r="Z325" s="18"/>
      <c r="AA325" s="18"/>
    </row>
    <row r="326" spans="2:36" ht="12" customHeight="1" x14ac:dyDescent="0.2">
      <c r="F326" s="11"/>
      <c r="G326" s="11"/>
      <c r="H326" s="11"/>
      <c r="I326" s="11"/>
      <c r="J326" s="11"/>
      <c r="K326" s="11"/>
      <c r="L326" s="11"/>
      <c r="M326" s="11"/>
      <c r="N326" s="11"/>
      <c r="O326" s="11"/>
      <c r="P326" s="11"/>
      <c r="Q326" s="11"/>
      <c r="R326" s="11"/>
      <c r="S326" s="11"/>
    </row>
    <row r="327" spans="2:36" x14ac:dyDescent="0.2">
      <c r="F327" s="9" t="s">
        <v>164</v>
      </c>
      <c r="G327" s="9"/>
      <c r="H327" s="9"/>
      <c r="I327" s="9"/>
      <c r="J327" s="9"/>
      <c r="L327" s="10" t="s">
        <v>165</v>
      </c>
      <c r="M327" s="10"/>
      <c r="N327" s="10"/>
      <c r="O327" s="10"/>
      <c r="P327" s="10"/>
      <c r="Q327" s="10"/>
      <c r="R327" s="10"/>
      <c r="S327" s="10"/>
      <c r="T327" s="10"/>
    </row>
    <row r="328" spans="2:36" ht="12" customHeight="1" x14ac:dyDescent="0.2">
      <c r="V328" s="4">
        <v>153</v>
      </c>
      <c r="X328" s="18" t="s">
        <v>162</v>
      </c>
      <c r="Y328" s="18"/>
      <c r="Z328" s="18"/>
      <c r="AA328" s="18"/>
    </row>
    <row r="329" spans="2:36" ht="12" customHeight="1" x14ac:dyDescent="0.2">
      <c r="X329" s="18"/>
      <c r="Y329" s="18"/>
      <c r="Z329" s="18"/>
      <c r="AA329" s="18"/>
    </row>
    <row r="330" spans="2:36" ht="11.25" customHeight="1" x14ac:dyDescent="0.2"/>
    <row r="331" spans="2:36" ht="12" customHeight="1" x14ac:dyDescent="0.2">
      <c r="V331" s="4">
        <v>153</v>
      </c>
      <c r="X331" s="18" t="s">
        <v>162</v>
      </c>
      <c r="Y331" s="18"/>
      <c r="Z331" s="18"/>
      <c r="AA331" s="18"/>
    </row>
    <row r="332" spans="2:36" ht="12" customHeight="1" x14ac:dyDescent="0.2">
      <c r="X332" s="18"/>
      <c r="Y332" s="18"/>
      <c r="Z332" s="18"/>
      <c r="AA332" s="18"/>
    </row>
    <row r="333" spans="2:36" ht="11.25" customHeight="1" x14ac:dyDescent="0.2"/>
    <row r="334" spans="2:36" ht="12" customHeight="1" x14ac:dyDescent="0.2">
      <c r="V334" s="4">
        <v>153</v>
      </c>
      <c r="X334" s="18" t="s">
        <v>162</v>
      </c>
      <c r="Y334" s="18"/>
      <c r="Z334" s="18"/>
      <c r="AA334" s="18"/>
    </row>
    <row r="335" spans="2:36" ht="12" customHeight="1" x14ac:dyDescent="0.2">
      <c r="X335" s="18"/>
      <c r="Y335" s="18"/>
      <c r="Z335" s="18"/>
      <c r="AA335" s="18"/>
    </row>
    <row r="336" spans="2:36" ht="11.25" customHeight="1" x14ac:dyDescent="0.2"/>
    <row r="337" spans="2:37" ht="11.25" customHeight="1" x14ac:dyDescent="0.2"/>
    <row r="338" spans="2:37" x14ac:dyDescent="0.2">
      <c r="D338" s="6" t="s">
        <v>30</v>
      </c>
      <c r="E338" s="6"/>
      <c r="F338" s="6"/>
      <c r="G338" s="6"/>
      <c r="H338" s="6"/>
      <c r="I338" s="6"/>
      <c r="J338" s="6"/>
      <c r="K338" s="6"/>
      <c r="L338" s="6"/>
      <c r="M338" s="6"/>
      <c r="N338" s="6"/>
      <c r="AC338" s="7">
        <v>3275</v>
      </c>
      <c r="AD338" s="7"/>
      <c r="AE338" s="7"/>
      <c r="AF338" s="7"/>
      <c r="AG338" s="7"/>
      <c r="AH338" s="7"/>
      <c r="AI338" s="7"/>
      <c r="AJ338" s="7"/>
      <c r="AK338" s="7"/>
    </row>
    <row r="339" spans="2:37" ht="21" customHeight="1" x14ac:dyDescent="0.2"/>
    <row r="340" spans="2:37" ht="30" customHeight="1" x14ac:dyDescent="0.2"/>
    <row r="341" spans="2:37" ht="6" customHeight="1" x14ac:dyDescent="0.2"/>
    <row r="342" spans="2:37" x14ac:dyDescent="0.2">
      <c r="C342" s="6" t="s">
        <v>14</v>
      </c>
      <c r="D342" s="6"/>
      <c r="E342" s="6"/>
      <c r="F342" s="6"/>
      <c r="G342" s="6"/>
      <c r="H342" s="6"/>
      <c r="J342" s="15" t="s">
        <v>166</v>
      </c>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row>
    <row r="343" spans="2:37" ht="6.75" customHeight="1" x14ac:dyDescent="0.2">
      <c r="B343" s="16" t="s">
        <v>16</v>
      </c>
      <c r="C343" s="16"/>
      <c r="D343" s="16"/>
      <c r="E343" s="16"/>
      <c r="AD343" s="16" t="s">
        <v>17</v>
      </c>
      <c r="AE343" s="16"/>
      <c r="AF343" s="16"/>
      <c r="AG343" s="16"/>
      <c r="AH343" s="16"/>
      <c r="AI343" s="16"/>
      <c r="AJ343" s="16"/>
    </row>
    <row r="344" spans="2:37" ht="6" customHeight="1" x14ac:dyDescent="0.2">
      <c r="B344" s="16"/>
      <c r="C344" s="16"/>
      <c r="D344" s="16"/>
      <c r="E344" s="16"/>
      <c r="H344" s="17" t="s">
        <v>18</v>
      </c>
      <c r="I344" s="17"/>
      <c r="J344" s="17"/>
      <c r="K344" s="17"/>
      <c r="L344" s="17"/>
      <c r="M344" s="17"/>
      <c r="N344" s="17"/>
      <c r="O344" s="17"/>
      <c r="P344" s="17"/>
      <c r="Q344" s="17"/>
      <c r="R344" s="17"/>
      <c r="U344" s="17" t="s">
        <v>19</v>
      </c>
      <c r="V344" s="17"/>
      <c r="W344" s="17"/>
      <c r="X344" s="17"/>
      <c r="Y344" s="17"/>
      <c r="Z344" s="17"/>
      <c r="AD344" s="16"/>
      <c r="AE344" s="16"/>
      <c r="AF344" s="16"/>
      <c r="AG344" s="16"/>
      <c r="AH344" s="16"/>
      <c r="AI344" s="16"/>
      <c r="AJ344" s="16"/>
    </row>
    <row r="345" spans="2:37" ht="7.5" customHeight="1" x14ac:dyDescent="0.2">
      <c r="B345" s="16"/>
      <c r="C345" s="16"/>
      <c r="D345" s="16"/>
      <c r="E345" s="16"/>
      <c r="H345" s="17"/>
      <c r="I345" s="17"/>
      <c r="J345" s="17"/>
      <c r="K345" s="17"/>
      <c r="L345" s="17"/>
      <c r="M345" s="17"/>
      <c r="N345" s="17"/>
      <c r="O345" s="17"/>
      <c r="P345" s="17"/>
      <c r="Q345" s="17"/>
      <c r="R345" s="17"/>
      <c r="U345" s="17"/>
      <c r="V345" s="17"/>
      <c r="W345" s="17"/>
      <c r="X345" s="17"/>
      <c r="Y345" s="17"/>
      <c r="Z345" s="17"/>
      <c r="AD345" s="16"/>
      <c r="AE345" s="16"/>
      <c r="AF345" s="16"/>
      <c r="AG345" s="16"/>
      <c r="AH345" s="16"/>
      <c r="AI345" s="16"/>
      <c r="AJ345" s="16"/>
    </row>
    <row r="346" spans="2:37" ht="6.75" customHeight="1" x14ac:dyDescent="0.2">
      <c r="B346" s="16"/>
      <c r="C346" s="16"/>
      <c r="D346" s="16"/>
      <c r="E346" s="16"/>
      <c r="AD346" s="16"/>
      <c r="AE346" s="16"/>
      <c r="AF346" s="16"/>
      <c r="AG346" s="16"/>
      <c r="AH346" s="16"/>
      <c r="AI346" s="16"/>
      <c r="AJ346" s="16"/>
    </row>
    <row r="347" spans="2:37" x14ac:dyDescent="0.2">
      <c r="F347" s="11" t="s">
        <v>167</v>
      </c>
      <c r="G347" s="11"/>
      <c r="H347" s="11"/>
      <c r="I347" s="11"/>
      <c r="J347" s="11"/>
      <c r="K347" s="11"/>
      <c r="L347" s="11"/>
      <c r="M347" s="11"/>
      <c r="N347" s="11"/>
      <c r="O347" s="11"/>
      <c r="P347" s="11"/>
      <c r="Q347" s="11"/>
      <c r="R347" s="11"/>
      <c r="S347" s="11"/>
      <c r="V347" s="4">
        <v>913</v>
      </c>
      <c r="X347" s="5" t="s">
        <v>168</v>
      </c>
      <c r="Y347" s="5"/>
      <c r="Z347" s="5"/>
      <c r="AA347" s="5"/>
      <c r="AF347" s="12" t="s">
        <v>169</v>
      </c>
      <c r="AG347" s="12"/>
      <c r="AH347" s="12"/>
      <c r="AI347" s="12"/>
      <c r="AJ347" s="12"/>
    </row>
    <row r="348" spans="2:37" ht="11.25" customHeight="1" x14ac:dyDescent="0.2">
      <c r="F348" s="11"/>
      <c r="G348" s="11"/>
      <c r="H348" s="11"/>
      <c r="I348" s="11"/>
      <c r="J348" s="11"/>
      <c r="K348" s="11"/>
      <c r="L348" s="11"/>
      <c r="M348" s="11"/>
      <c r="N348" s="11"/>
      <c r="O348" s="11"/>
      <c r="P348" s="11"/>
      <c r="Q348" s="11"/>
      <c r="R348" s="11"/>
      <c r="S348" s="11"/>
    </row>
    <row r="349" spans="2:37" x14ac:dyDescent="0.2">
      <c r="F349" s="9" t="s">
        <v>170</v>
      </c>
      <c r="G349" s="9"/>
      <c r="H349" s="9"/>
      <c r="I349" s="9"/>
      <c r="J349" s="9"/>
      <c r="L349" s="10" t="s">
        <v>171</v>
      </c>
      <c r="M349" s="10"/>
      <c r="N349" s="10"/>
      <c r="O349" s="10"/>
      <c r="P349" s="10"/>
      <c r="Q349" s="10"/>
      <c r="R349" s="10"/>
      <c r="S349" s="10"/>
      <c r="T349" s="10"/>
    </row>
    <row r="350" spans="2:37" x14ac:dyDescent="0.2">
      <c r="F350" s="19" t="s">
        <v>172</v>
      </c>
      <c r="G350" s="19"/>
      <c r="H350" s="19"/>
      <c r="I350" s="19"/>
      <c r="J350" s="19"/>
      <c r="K350" s="19"/>
      <c r="L350" s="19"/>
      <c r="M350" s="19"/>
      <c r="N350" s="19"/>
      <c r="O350" s="19"/>
      <c r="P350" s="19"/>
      <c r="Q350" s="19"/>
      <c r="R350" s="19"/>
      <c r="S350" s="19"/>
      <c r="V350" s="4">
        <v>415</v>
      </c>
      <c r="X350" s="5" t="s">
        <v>173</v>
      </c>
      <c r="Y350" s="5"/>
      <c r="Z350" s="5"/>
      <c r="AA350" s="5"/>
      <c r="AF350" s="12" t="s">
        <v>174</v>
      </c>
      <c r="AG350" s="12"/>
      <c r="AH350" s="12"/>
      <c r="AI350" s="12"/>
      <c r="AJ350" s="12"/>
    </row>
    <row r="351" spans="2:37" x14ac:dyDescent="0.2">
      <c r="F351" s="9" t="s">
        <v>175</v>
      </c>
      <c r="G351" s="9"/>
      <c r="H351" s="9"/>
      <c r="I351" s="9"/>
      <c r="J351" s="9"/>
      <c r="L351" s="10" t="s">
        <v>176</v>
      </c>
      <c r="M351" s="10"/>
      <c r="N351" s="10"/>
      <c r="O351" s="10"/>
      <c r="P351" s="10"/>
      <c r="Q351" s="10"/>
      <c r="R351" s="10"/>
      <c r="S351" s="10"/>
      <c r="T351" s="10"/>
    </row>
    <row r="352" spans="2:37" x14ac:dyDescent="0.2">
      <c r="F352" s="19" t="s">
        <v>172</v>
      </c>
      <c r="G352" s="19"/>
      <c r="H352" s="19"/>
      <c r="I352" s="19"/>
      <c r="J352" s="19"/>
      <c r="K352" s="19"/>
      <c r="L352" s="19"/>
      <c r="M352" s="19"/>
      <c r="N352" s="19"/>
      <c r="O352" s="19"/>
      <c r="P352" s="19"/>
      <c r="Q352" s="19"/>
      <c r="R352" s="19"/>
      <c r="S352" s="19"/>
      <c r="V352" s="4">
        <v>413</v>
      </c>
      <c r="X352" s="5" t="s">
        <v>177</v>
      </c>
      <c r="Y352" s="5"/>
      <c r="Z352" s="5"/>
      <c r="AA352" s="5"/>
      <c r="AF352" s="12" t="s">
        <v>178</v>
      </c>
      <c r="AG352" s="12"/>
      <c r="AH352" s="12"/>
      <c r="AI352" s="12"/>
      <c r="AJ352" s="12"/>
    </row>
    <row r="353" spans="2:37" x14ac:dyDescent="0.2">
      <c r="F353" s="9" t="s">
        <v>175</v>
      </c>
      <c r="G353" s="9"/>
      <c r="H353" s="9"/>
      <c r="I353" s="9"/>
      <c r="J353" s="9"/>
      <c r="L353" s="10" t="s">
        <v>176</v>
      </c>
      <c r="M353" s="10"/>
      <c r="N353" s="10"/>
      <c r="O353" s="10"/>
      <c r="P353" s="10"/>
      <c r="Q353" s="10"/>
      <c r="R353" s="10"/>
      <c r="S353" s="10"/>
      <c r="T353" s="10"/>
    </row>
    <row r="354" spans="2:37" x14ac:dyDescent="0.2">
      <c r="F354" s="19" t="s">
        <v>179</v>
      </c>
      <c r="G354" s="19"/>
      <c r="H354" s="19"/>
      <c r="I354" s="19"/>
      <c r="J354" s="19"/>
      <c r="K354" s="19"/>
      <c r="L354" s="19"/>
      <c r="M354" s="19"/>
      <c r="N354" s="19"/>
      <c r="O354" s="19"/>
      <c r="P354" s="19"/>
      <c r="Q354" s="19"/>
      <c r="R354" s="19"/>
      <c r="S354" s="19"/>
      <c r="V354" s="4">
        <v>415</v>
      </c>
      <c r="X354" s="5" t="s">
        <v>173</v>
      </c>
      <c r="Y354" s="5"/>
      <c r="Z354" s="5"/>
      <c r="AA354" s="5"/>
      <c r="AF354" s="12" t="s">
        <v>180</v>
      </c>
      <c r="AG354" s="12"/>
      <c r="AH354" s="12"/>
      <c r="AI354" s="12"/>
      <c r="AJ354" s="12"/>
    </row>
    <row r="355" spans="2:37" x14ac:dyDescent="0.2">
      <c r="F355" s="9" t="s">
        <v>181</v>
      </c>
      <c r="G355" s="9"/>
      <c r="H355" s="9"/>
      <c r="I355" s="9"/>
      <c r="J355" s="9"/>
      <c r="L355" s="10" t="s">
        <v>182</v>
      </c>
      <c r="M355" s="10"/>
      <c r="N355" s="10"/>
      <c r="O355" s="10"/>
      <c r="P355" s="10"/>
      <c r="Q355" s="10"/>
      <c r="R355" s="10"/>
      <c r="S355" s="10"/>
      <c r="T355" s="10"/>
    </row>
    <row r="356" spans="2:37" x14ac:dyDescent="0.2">
      <c r="F356" s="19" t="s">
        <v>179</v>
      </c>
      <c r="G356" s="19"/>
      <c r="H356" s="19"/>
      <c r="I356" s="19"/>
      <c r="J356" s="19"/>
      <c r="K356" s="19"/>
      <c r="L356" s="19"/>
      <c r="M356" s="19"/>
      <c r="N356" s="19"/>
      <c r="O356" s="19"/>
      <c r="P356" s="19"/>
      <c r="Q356" s="19"/>
      <c r="R356" s="19"/>
      <c r="S356" s="19"/>
      <c r="V356" s="4">
        <v>413</v>
      </c>
      <c r="X356" s="5" t="s">
        <v>177</v>
      </c>
      <c r="Y356" s="5"/>
      <c r="Z356" s="5"/>
      <c r="AA356" s="5"/>
      <c r="AF356" s="12" t="s">
        <v>183</v>
      </c>
      <c r="AG356" s="12"/>
      <c r="AH356" s="12"/>
      <c r="AI356" s="12"/>
      <c r="AJ356" s="12"/>
    </row>
    <row r="357" spans="2:37" x14ac:dyDescent="0.2">
      <c r="F357" s="9" t="s">
        <v>181</v>
      </c>
      <c r="G357" s="9"/>
      <c r="H357" s="9"/>
      <c r="I357" s="9"/>
      <c r="J357" s="9"/>
      <c r="L357" s="10" t="s">
        <v>182</v>
      </c>
      <c r="M357" s="10"/>
      <c r="N357" s="10"/>
      <c r="O357" s="10"/>
      <c r="P357" s="10"/>
      <c r="Q357" s="10"/>
      <c r="R357" s="10"/>
      <c r="S357" s="10"/>
      <c r="T357" s="10"/>
    </row>
    <row r="358" spans="2:37" x14ac:dyDescent="0.2">
      <c r="F358" s="19" t="s">
        <v>184</v>
      </c>
      <c r="G358" s="19"/>
      <c r="H358" s="19"/>
      <c r="I358" s="19"/>
      <c r="J358" s="19"/>
      <c r="K358" s="19"/>
      <c r="L358" s="19"/>
      <c r="M358" s="19"/>
      <c r="N358" s="19"/>
      <c r="O358" s="19"/>
      <c r="P358" s="19"/>
      <c r="Q358" s="19"/>
      <c r="R358" s="19"/>
      <c r="S358" s="19"/>
      <c r="V358" s="4">
        <v>415</v>
      </c>
      <c r="X358" s="5" t="s">
        <v>173</v>
      </c>
      <c r="Y358" s="5"/>
      <c r="Z358" s="5"/>
      <c r="AA358" s="5"/>
      <c r="AF358" s="12" t="s">
        <v>185</v>
      </c>
      <c r="AG358" s="12"/>
      <c r="AH358" s="12"/>
      <c r="AI358" s="12"/>
      <c r="AJ358" s="12"/>
    </row>
    <row r="359" spans="2:37" x14ac:dyDescent="0.2">
      <c r="F359" s="9" t="s">
        <v>186</v>
      </c>
      <c r="G359" s="9"/>
      <c r="H359" s="9"/>
      <c r="I359" s="9"/>
      <c r="J359" s="9"/>
      <c r="L359" s="10" t="s">
        <v>187</v>
      </c>
      <c r="M359" s="10"/>
      <c r="N359" s="10"/>
      <c r="O359" s="10"/>
      <c r="P359" s="10"/>
      <c r="Q359" s="10"/>
      <c r="R359" s="10"/>
      <c r="S359" s="10"/>
      <c r="T359" s="10"/>
    </row>
    <row r="360" spans="2:37" ht="14.25" customHeight="1" x14ac:dyDescent="0.2">
      <c r="B360" s="13" t="s">
        <v>12</v>
      </c>
      <c r="C360" s="13"/>
      <c r="D360" s="13"/>
      <c r="J360" s="14" t="s">
        <v>13</v>
      </c>
      <c r="K360" s="14"/>
      <c r="L360" s="14"/>
      <c r="M360" s="14"/>
      <c r="N360" s="14"/>
      <c r="O360" s="14"/>
      <c r="P360" s="14"/>
      <c r="Q360" s="14"/>
      <c r="R360" s="14"/>
      <c r="S360" s="14"/>
      <c r="T360" s="14"/>
      <c r="U360" s="14"/>
      <c r="V360" s="14"/>
      <c r="W360" s="14"/>
      <c r="X360" s="14"/>
      <c r="Y360" s="14"/>
      <c r="Z360" s="14"/>
      <c r="AA360" s="14"/>
      <c r="AB360" s="14"/>
      <c r="AC360" s="14"/>
      <c r="AD360" s="14"/>
      <c r="AE360" s="14"/>
      <c r="AF360" s="14"/>
      <c r="AG360" s="14"/>
      <c r="AH360" s="14"/>
      <c r="AI360" s="14"/>
      <c r="AJ360" s="14"/>
      <c r="AK360" s="14"/>
    </row>
    <row r="361" spans="2:37" ht="6" customHeight="1" x14ac:dyDescent="0.2"/>
    <row r="362" spans="2:37" x14ac:dyDescent="0.2">
      <c r="C362" s="6" t="s">
        <v>14</v>
      </c>
      <c r="D362" s="6"/>
      <c r="E362" s="6"/>
      <c r="F362" s="6"/>
      <c r="G362" s="6"/>
      <c r="H362" s="6"/>
      <c r="J362" s="15" t="s">
        <v>166</v>
      </c>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row>
    <row r="363" spans="2:37" ht="6.75" customHeight="1" x14ac:dyDescent="0.2">
      <c r="B363" s="16" t="s">
        <v>16</v>
      </c>
      <c r="C363" s="16"/>
      <c r="D363" s="16"/>
      <c r="E363" s="16"/>
      <c r="AD363" s="16" t="s">
        <v>17</v>
      </c>
      <c r="AE363" s="16"/>
      <c r="AF363" s="16"/>
      <c r="AG363" s="16"/>
      <c r="AH363" s="16"/>
      <c r="AI363" s="16"/>
      <c r="AJ363" s="16"/>
    </row>
    <row r="364" spans="2:37" ht="6" customHeight="1" x14ac:dyDescent="0.2">
      <c r="B364" s="16"/>
      <c r="C364" s="16"/>
      <c r="D364" s="16"/>
      <c r="E364" s="16"/>
      <c r="H364" s="17" t="s">
        <v>18</v>
      </c>
      <c r="I364" s="17"/>
      <c r="J364" s="17"/>
      <c r="K364" s="17"/>
      <c r="L364" s="17"/>
      <c r="M364" s="17"/>
      <c r="N364" s="17"/>
      <c r="O364" s="17"/>
      <c r="P364" s="17"/>
      <c r="Q364" s="17"/>
      <c r="R364" s="17"/>
      <c r="U364" s="17" t="s">
        <v>19</v>
      </c>
      <c r="V364" s="17"/>
      <c r="W364" s="17"/>
      <c r="X364" s="17"/>
      <c r="Y364" s="17"/>
      <c r="Z364" s="17"/>
      <c r="AD364" s="16"/>
      <c r="AE364" s="16"/>
      <c r="AF364" s="16"/>
      <c r="AG364" s="16"/>
      <c r="AH364" s="16"/>
      <c r="AI364" s="16"/>
      <c r="AJ364" s="16"/>
    </row>
    <row r="365" spans="2:37" ht="7.5" customHeight="1" x14ac:dyDescent="0.2">
      <c r="B365" s="16"/>
      <c r="C365" s="16"/>
      <c r="D365" s="16"/>
      <c r="E365" s="16"/>
      <c r="H365" s="17"/>
      <c r="I365" s="17"/>
      <c r="J365" s="17"/>
      <c r="K365" s="17"/>
      <c r="L365" s="17"/>
      <c r="M365" s="17"/>
      <c r="N365" s="17"/>
      <c r="O365" s="17"/>
      <c r="P365" s="17"/>
      <c r="Q365" s="17"/>
      <c r="R365" s="17"/>
      <c r="U365" s="17"/>
      <c r="V365" s="17"/>
      <c r="W365" s="17"/>
      <c r="X365" s="17"/>
      <c r="Y365" s="17"/>
      <c r="Z365" s="17"/>
      <c r="AD365" s="16"/>
      <c r="AE365" s="16"/>
      <c r="AF365" s="16"/>
      <c r="AG365" s="16"/>
      <c r="AH365" s="16"/>
      <c r="AI365" s="16"/>
      <c r="AJ365" s="16"/>
    </row>
    <row r="366" spans="2:37" ht="6.75" customHeight="1" x14ac:dyDescent="0.2">
      <c r="B366" s="16"/>
      <c r="C366" s="16"/>
      <c r="D366" s="16"/>
      <c r="E366" s="16"/>
      <c r="AD366" s="16"/>
      <c r="AE366" s="16"/>
      <c r="AF366" s="16"/>
      <c r="AG366" s="16"/>
      <c r="AH366" s="16"/>
      <c r="AI366" s="16"/>
      <c r="AJ366" s="16"/>
    </row>
    <row r="367" spans="2:37" x14ac:dyDescent="0.2">
      <c r="F367" s="19" t="s">
        <v>184</v>
      </c>
      <c r="G367" s="19"/>
      <c r="H367" s="19"/>
      <c r="I367" s="19"/>
      <c r="J367" s="19"/>
      <c r="K367" s="19"/>
      <c r="L367" s="19"/>
      <c r="M367" s="19"/>
      <c r="N367" s="19"/>
      <c r="O367" s="19"/>
      <c r="P367" s="19"/>
      <c r="Q367" s="19"/>
      <c r="R367" s="19"/>
      <c r="S367" s="19"/>
      <c r="V367" s="4">
        <v>413</v>
      </c>
      <c r="X367" s="5" t="s">
        <v>177</v>
      </c>
      <c r="Y367" s="5"/>
      <c r="Z367" s="5"/>
      <c r="AA367" s="5"/>
      <c r="AF367" s="12" t="s">
        <v>188</v>
      </c>
      <c r="AG367" s="12"/>
      <c r="AH367" s="12"/>
      <c r="AI367" s="12"/>
      <c r="AJ367" s="12"/>
    </row>
    <row r="368" spans="2:37" x14ac:dyDescent="0.2">
      <c r="F368" s="9" t="s">
        <v>186</v>
      </c>
      <c r="G368" s="9"/>
      <c r="H368" s="9"/>
      <c r="I368" s="9"/>
      <c r="J368" s="9"/>
      <c r="L368" s="10" t="s">
        <v>187</v>
      </c>
      <c r="M368" s="10"/>
      <c r="N368" s="10"/>
      <c r="O368" s="10"/>
      <c r="P368" s="10"/>
      <c r="Q368" s="10"/>
      <c r="R368" s="10"/>
      <c r="S368" s="10"/>
      <c r="T368" s="10"/>
    </row>
    <row r="369" spans="6:36" x14ac:dyDescent="0.2">
      <c r="F369" s="19" t="s">
        <v>189</v>
      </c>
      <c r="G369" s="19"/>
      <c r="H369" s="19"/>
      <c r="I369" s="19"/>
      <c r="J369" s="19"/>
      <c r="K369" s="19"/>
      <c r="L369" s="19"/>
      <c r="M369" s="19"/>
      <c r="N369" s="19"/>
      <c r="O369" s="19"/>
      <c r="P369" s="19"/>
      <c r="Q369" s="19"/>
      <c r="R369" s="19"/>
      <c r="S369" s="19"/>
      <c r="V369" s="4">
        <v>415</v>
      </c>
      <c r="X369" s="5" t="s">
        <v>173</v>
      </c>
      <c r="Y369" s="5"/>
      <c r="Z369" s="5"/>
      <c r="AA369" s="5"/>
      <c r="AF369" s="12" t="s">
        <v>180</v>
      </c>
      <c r="AG369" s="12"/>
      <c r="AH369" s="12"/>
      <c r="AI369" s="12"/>
      <c r="AJ369" s="12"/>
    </row>
    <row r="370" spans="6:36" x14ac:dyDescent="0.2">
      <c r="F370" s="9" t="s">
        <v>190</v>
      </c>
      <c r="G370" s="9"/>
      <c r="H370" s="9"/>
      <c r="I370" s="9"/>
      <c r="J370" s="9"/>
      <c r="L370" s="10" t="s">
        <v>191</v>
      </c>
      <c r="M370" s="10"/>
      <c r="N370" s="10"/>
      <c r="O370" s="10"/>
      <c r="P370" s="10"/>
      <c r="Q370" s="10"/>
      <c r="R370" s="10"/>
      <c r="S370" s="10"/>
      <c r="T370" s="10"/>
    </row>
    <row r="371" spans="6:36" x14ac:dyDescent="0.2">
      <c r="F371" s="19" t="s">
        <v>189</v>
      </c>
      <c r="G371" s="19"/>
      <c r="H371" s="19"/>
      <c r="I371" s="19"/>
      <c r="J371" s="19"/>
      <c r="K371" s="19"/>
      <c r="L371" s="19"/>
      <c r="M371" s="19"/>
      <c r="N371" s="19"/>
      <c r="O371" s="19"/>
      <c r="P371" s="19"/>
      <c r="Q371" s="19"/>
      <c r="R371" s="19"/>
      <c r="S371" s="19"/>
      <c r="V371" s="4">
        <v>413</v>
      </c>
      <c r="X371" s="5" t="s">
        <v>177</v>
      </c>
      <c r="Y371" s="5"/>
      <c r="Z371" s="5"/>
      <c r="AA371" s="5"/>
      <c r="AF371" s="12" t="s">
        <v>192</v>
      </c>
      <c r="AG371" s="12"/>
      <c r="AH371" s="12"/>
      <c r="AI371" s="12"/>
      <c r="AJ371" s="12"/>
    </row>
    <row r="372" spans="6:36" x14ac:dyDescent="0.2">
      <c r="F372" s="9" t="s">
        <v>190</v>
      </c>
      <c r="G372" s="9"/>
      <c r="H372" s="9"/>
      <c r="I372" s="9"/>
      <c r="J372" s="9"/>
      <c r="L372" s="10" t="s">
        <v>191</v>
      </c>
      <c r="M372" s="10"/>
      <c r="N372" s="10"/>
      <c r="O372" s="10"/>
      <c r="P372" s="10"/>
      <c r="Q372" s="10"/>
      <c r="R372" s="10"/>
      <c r="S372" s="10"/>
      <c r="T372" s="10"/>
    </row>
    <row r="373" spans="6:36" x14ac:dyDescent="0.2">
      <c r="F373" s="19" t="s">
        <v>193</v>
      </c>
      <c r="G373" s="19"/>
      <c r="H373" s="19"/>
      <c r="I373" s="19"/>
      <c r="J373" s="19"/>
      <c r="K373" s="19"/>
      <c r="L373" s="19"/>
      <c r="M373" s="19"/>
      <c r="N373" s="19"/>
      <c r="O373" s="19"/>
      <c r="P373" s="19"/>
      <c r="Q373" s="19"/>
      <c r="R373" s="19"/>
      <c r="S373" s="19"/>
      <c r="V373" s="4">
        <v>415</v>
      </c>
      <c r="X373" s="5" t="s">
        <v>173</v>
      </c>
      <c r="Y373" s="5"/>
      <c r="Z373" s="5"/>
      <c r="AA373" s="5"/>
      <c r="AF373" s="12" t="s">
        <v>194</v>
      </c>
      <c r="AG373" s="12"/>
      <c r="AH373" s="12"/>
      <c r="AI373" s="12"/>
      <c r="AJ373" s="12"/>
    </row>
    <row r="374" spans="6:36" x14ac:dyDescent="0.2">
      <c r="F374" s="9" t="s">
        <v>195</v>
      </c>
      <c r="G374" s="9"/>
      <c r="H374" s="9"/>
      <c r="I374" s="9"/>
      <c r="J374" s="9"/>
      <c r="L374" s="10" t="s">
        <v>196</v>
      </c>
      <c r="M374" s="10"/>
      <c r="N374" s="10"/>
      <c r="O374" s="10"/>
      <c r="P374" s="10"/>
      <c r="Q374" s="10"/>
      <c r="R374" s="10"/>
      <c r="S374" s="10"/>
      <c r="T374" s="10"/>
    </row>
    <row r="375" spans="6:36" x14ac:dyDescent="0.2">
      <c r="F375" s="19" t="s">
        <v>193</v>
      </c>
      <c r="G375" s="19"/>
      <c r="H375" s="19"/>
      <c r="I375" s="19"/>
      <c r="J375" s="19"/>
      <c r="K375" s="19"/>
      <c r="L375" s="19"/>
      <c r="M375" s="19"/>
      <c r="N375" s="19"/>
      <c r="O375" s="19"/>
      <c r="P375" s="19"/>
      <c r="Q375" s="19"/>
      <c r="R375" s="19"/>
      <c r="S375" s="19"/>
      <c r="V375" s="4">
        <v>413</v>
      </c>
      <c r="X375" s="5" t="s">
        <v>177</v>
      </c>
      <c r="Y375" s="5"/>
      <c r="Z375" s="5"/>
      <c r="AA375" s="5"/>
      <c r="AF375" s="12" t="s">
        <v>197</v>
      </c>
      <c r="AG375" s="12"/>
      <c r="AH375" s="12"/>
      <c r="AI375" s="12"/>
      <c r="AJ375" s="12"/>
    </row>
    <row r="376" spans="6:36" x14ac:dyDescent="0.2">
      <c r="F376" s="9" t="s">
        <v>195</v>
      </c>
      <c r="G376" s="9"/>
      <c r="H376" s="9"/>
      <c r="I376" s="9"/>
      <c r="J376" s="9"/>
      <c r="L376" s="10" t="s">
        <v>196</v>
      </c>
      <c r="M376" s="10"/>
      <c r="N376" s="10"/>
      <c r="O376" s="10"/>
      <c r="P376" s="10"/>
      <c r="Q376" s="10"/>
      <c r="R376" s="10"/>
      <c r="S376" s="10"/>
      <c r="T376" s="10"/>
    </row>
    <row r="377" spans="6:36" x14ac:dyDescent="0.2">
      <c r="F377" s="19" t="s">
        <v>198</v>
      </c>
      <c r="G377" s="19"/>
      <c r="H377" s="19"/>
      <c r="I377" s="19"/>
      <c r="J377" s="19"/>
      <c r="K377" s="19"/>
      <c r="L377" s="19"/>
      <c r="M377" s="19"/>
      <c r="N377" s="19"/>
      <c r="O377" s="19"/>
      <c r="P377" s="19"/>
      <c r="Q377" s="19"/>
      <c r="R377" s="19"/>
      <c r="S377" s="19"/>
      <c r="V377" s="4">
        <v>415</v>
      </c>
      <c r="X377" s="5" t="s">
        <v>173</v>
      </c>
      <c r="Y377" s="5"/>
      <c r="Z377" s="5"/>
      <c r="AA377" s="5"/>
      <c r="AF377" s="12" t="s">
        <v>199</v>
      </c>
      <c r="AG377" s="12"/>
      <c r="AH377" s="12"/>
      <c r="AI377" s="12"/>
      <c r="AJ377" s="12"/>
    </row>
    <row r="378" spans="6:36" x14ac:dyDescent="0.2">
      <c r="F378" s="9" t="s">
        <v>200</v>
      </c>
      <c r="G378" s="9"/>
      <c r="H378" s="9"/>
      <c r="I378" s="9"/>
      <c r="J378" s="9"/>
      <c r="L378" s="10" t="s">
        <v>201</v>
      </c>
      <c r="M378" s="10"/>
      <c r="N378" s="10"/>
      <c r="O378" s="10"/>
      <c r="P378" s="10"/>
      <c r="Q378" s="10"/>
      <c r="R378" s="10"/>
      <c r="S378" s="10"/>
      <c r="T378" s="10"/>
    </row>
    <row r="379" spans="6:36" x14ac:dyDescent="0.2">
      <c r="F379" s="19" t="s">
        <v>198</v>
      </c>
      <c r="G379" s="19"/>
      <c r="H379" s="19"/>
      <c r="I379" s="19"/>
      <c r="J379" s="19"/>
      <c r="K379" s="19"/>
      <c r="L379" s="19"/>
      <c r="M379" s="19"/>
      <c r="N379" s="19"/>
      <c r="O379" s="19"/>
      <c r="P379" s="19"/>
      <c r="Q379" s="19"/>
      <c r="R379" s="19"/>
      <c r="S379" s="19"/>
      <c r="V379" s="4">
        <v>413</v>
      </c>
      <c r="X379" s="5" t="s">
        <v>177</v>
      </c>
      <c r="Y379" s="5"/>
      <c r="Z379" s="5"/>
      <c r="AA379" s="5"/>
      <c r="AF379" s="12" t="s">
        <v>202</v>
      </c>
      <c r="AG379" s="12"/>
      <c r="AH379" s="12"/>
      <c r="AI379" s="12"/>
      <c r="AJ379" s="12"/>
    </row>
    <row r="380" spans="6:36" x14ac:dyDescent="0.2">
      <c r="F380" s="9" t="s">
        <v>200</v>
      </c>
      <c r="G380" s="9"/>
      <c r="H380" s="9"/>
      <c r="I380" s="9"/>
      <c r="J380" s="9"/>
      <c r="L380" s="10" t="s">
        <v>201</v>
      </c>
      <c r="M380" s="10"/>
      <c r="N380" s="10"/>
      <c r="O380" s="10"/>
      <c r="P380" s="10"/>
      <c r="Q380" s="10"/>
      <c r="R380" s="10"/>
      <c r="S380" s="10"/>
      <c r="T380" s="10"/>
    </row>
    <row r="381" spans="6:36" x14ac:dyDescent="0.2">
      <c r="F381" s="11" t="s">
        <v>203</v>
      </c>
      <c r="G381" s="11"/>
      <c r="H381" s="11"/>
      <c r="I381" s="11"/>
      <c r="J381" s="11"/>
      <c r="K381" s="11"/>
      <c r="L381" s="11"/>
      <c r="M381" s="11"/>
      <c r="N381" s="11"/>
      <c r="O381" s="11"/>
      <c r="P381" s="11"/>
      <c r="Q381" s="11"/>
      <c r="R381" s="11"/>
      <c r="S381" s="11"/>
      <c r="V381" s="4">
        <v>415</v>
      </c>
      <c r="X381" s="5" t="s">
        <v>173</v>
      </c>
      <c r="Y381" s="5"/>
      <c r="Z381" s="5"/>
      <c r="AA381" s="5"/>
      <c r="AF381" s="12" t="s">
        <v>204</v>
      </c>
      <c r="AG381" s="12"/>
      <c r="AH381" s="12"/>
      <c r="AI381" s="12"/>
      <c r="AJ381" s="12"/>
    </row>
    <row r="382" spans="6:36" ht="11.25" customHeight="1" x14ac:dyDescent="0.2">
      <c r="F382" s="11"/>
      <c r="G382" s="11"/>
      <c r="H382" s="11"/>
      <c r="I382" s="11"/>
      <c r="J382" s="11"/>
      <c r="K382" s="11"/>
      <c r="L382" s="11"/>
      <c r="M382" s="11"/>
      <c r="N382" s="11"/>
      <c r="O382" s="11"/>
      <c r="P382" s="11"/>
      <c r="Q382" s="11"/>
      <c r="R382" s="11"/>
      <c r="S382" s="11"/>
    </row>
    <row r="383" spans="6:36" x14ac:dyDescent="0.2">
      <c r="F383" s="9" t="s">
        <v>205</v>
      </c>
      <c r="G383" s="9"/>
      <c r="H383" s="9"/>
      <c r="I383" s="9"/>
      <c r="J383" s="9"/>
      <c r="L383" s="10" t="s">
        <v>206</v>
      </c>
      <c r="M383" s="10"/>
      <c r="N383" s="10"/>
      <c r="O383" s="10"/>
      <c r="P383" s="10"/>
      <c r="Q383" s="10"/>
      <c r="R383" s="10"/>
      <c r="S383" s="10"/>
      <c r="T383" s="10"/>
    </row>
    <row r="384" spans="6:36" x14ac:dyDescent="0.2">
      <c r="F384" s="11" t="s">
        <v>207</v>
      </c>
      <c r="G384" s="11"/>
      <c r="H384" s="11"/>
      <c r="I384" s="11"/>
      <c r="J384" s="11"/>
      <c r="K384" s="11"/>
      <c r="L384" s="11"/>
      <c r="M384" s="11"/>
      <c r="N384" s="11"/>
      <c r="O384" s="11"/>
      <c r="P384" s="11"/>
      <c r="Q384" s="11"/>
      <c r="R384" s="11"/>
      <c r="S384" s="11"/>
      <c r="V384" s="4">
        <v>51</v>
      </c>
      <c r="X384" s="5" t="s">
        <v>208</v>
      </c>
      <c r="Y384" s="5"/>
      <c r="Z384" s="5"/>
      <c r="AA384" s="5"/>
      <c r="AF384" s="12" t="s">
        <v>209</v>
      </c>
      <c r="AG384" s="12"/>
      <c r="AH384" s="12"/>
      <c r="AI384" s="12"/>
      <c r="AJ384" s="12"/>
    </row>
    <row r="385" spans="6:36" ht="11.25" customHeight="1" x14ac:dyDescent="0.2">
      <c r="F385" s="11"/>
      <c r="G385" s="11"/>
      <c r="H385" s="11"/>
      <c r="I385" s="11"/>
      <c r="J385" s="11"/>
      <c r="K385" s="11"/>
      <c r="L385" s="11"/>
      <c r="M385" s="11"/>
      <c r="N385" s="11"/>
      <c r="O385" s="11"/>
      <c r="P385" s="11"/>
      <c r="Q385" s="11"/>
      <c r="R385" s="11"/>
      <c r="S385" s="11"/>
    </row>
    <row r="386" spans="6:36" x14ac:dyDescent="0.2">
      <c r="F386" s="9" t="s">
        <v>210</v>
      </c>
      <c r="G386" s="9"/>
      <c r="H386" s="9"/>
      <c r="I386" s="9"/>
      <c r="J386" s="9"/>
      <c r="L386" s="10" t="s">
        <v>211</v>
      </c>
      <c r="M386" s="10"/>
      <c r="N386" s="10"/>
      <c r="O386" s="10"/>
      <c r="P386" s="10"/>
      <c r="Q386" s="10"/>
      <c r="R386" s="10"/>
      <c r="S386" s="10"/>
      <c r="T386" s="10"/>
    </row>
    <row r="387" spans="6:36" x14ac:dyDescent="0.2">
      <c r="F387" s="11" t="s">
        <v>207</v>
      </c>
      <c r="G387" s="11"/>
      <c r="H387" s="11"/>
      <c r="I387" s="11"/>
      <c r="J387" s="11"/>
      <c r="K387" s="11"/>
      <c r="L387" s="11"/>
      <c r="M387" s="11"/>
      <c r="N387" s="11"/>
      <c r="O387" s="11"/>
      <c r="P387" s="11"/>
      <c r="Q387" s="11"/>
      <c r="R387" s="11"/>
      <c r="S387" s="11"/>
      <c r="V387" s="4">
        <v>51</v>
      </c>
      <c r="X387" s="5" t="s">
        <v>208</v>
      </c>
      <c r="Y387" s="5"/>
      <c r="Z387" s="5"/>
      <c r="AA387" s="5"/>
      <c r="AF387" s="12" t="s">
        <v>212</v>
      </c>
      <c r="AG387" s="12"/>
      <c r="AH387" s="12"/>
      <c r="AI387" s="12"/>
      <c r="AJ387" s="12"/>
    </row>
    <row r="388" spans="6:36" ht="11.25" customHeight="1" x14ac:dyDescent="0.2">
      <c r="F388" s="11"/>
      <c r="G388" s="11"/>
      <c r="H388" s="11"/>
      <c r="I388" s="11"/>
      <c r="J388" s="11"/>
      <c r="K388" s="11"/>
      <c r="L388" s="11"/>
      <c r="M388" s="11"/>
      <c r="N388" s="11"/>
      <c r="O388" s="11"/>
      <c r="P388" s="11"/>
      <c r="Q388" s="11"/>
      <c r="R388" s="11"/>
      <c r="S388" s="11"/>
    </row>
    <row r="389" spans="6:36" x14ac:dyDescent="0.2">
      <c r="F389" s="9" t="s">
        <v>210</v>
      </c>
      <c r="G389" s="9"/>
      <c r="H389" s="9"/>
      <c r="I389" s="9"/>
      <c r="J389" s="9"/>
      <c r="L389" s="10" t="s">
        <v>211</v>
      </c>
      <c r="M389" s="10"/>
      <c r="N389" s="10"/>
      <c r="O389" s="10"/>
      <c r="P389" s="10"/>
      <c r="Q389" s="10"/>
      <c r="R389" s="10"/>
      <c r="S389" s="10"/>
      <c r="T389" s="10"/>
    </row>
    <row r="390" spans="6:36" x14ac:dyDescent="0.2">
      <c r="F390" s="11" t="s">
        <v>207</v>
      </c>
      <c r="G390" s="11"/>
      <c r="H390" s="11"/>
      <c r="I390" s="11"/>
      <c r="J390" s="11"/>
      <c r="K390" s="11"/>
      <c r="L390" s="11"/>
      <c r="M390" s="11"/>
      <c r="N390" s="11"/>
      <c r="O390" s="11"/>
      <c r="P390" s="11"/>
      <c r="Q390" s="11"/>
      <c r="R390" s="11"/>
      <c r="S390" s="11"/>
      <c r="V390" s="4">
        <v>51</v>
      </c>
      <c r="X390" s="5" t="s">
        <v>208</v>
      </c>
      <c r="Y390" s="5"/>
      <c r="Z390" s="5"/>
      <c r="AA390" s="5"/>
      <c r="AF390" s="12" t="s">
        <v>213</v>
      </c>
      <c r="AG390" s="12"/>
      <c r="AH390" s="12"/>
      <c r="AI390" s="12"/>
      <c r="AJ390" s="12"/>
    </row>
    <row r="391" spans="6:36" ht="11.25" customHeight="1" x14ac:dyDescent="0.2">
      <c r="F391" s="11"/>
      <c r="G391" s="11"/>
      <c r="H391" s="11"/>
      <c r="I391" s="11"/>
      <c r="J391" s="11"/>
      <c r="K391" s="11"/>
      <c r="L391" s="11"/>
      <c r="M391" s="11"/>
      <c r="N391" s="11"/>
      <c r="O391" s="11"/>
      <c r="P391" s="11"/>
      <c r="Q391" s="11"/>
      <c r="R391" s="11"/>
      <c r="S391" s="11"/>
    </row>
    <row r="392" spans="6:36" x14ac:dyDescent="0.2">
      <c r="F392" s="9" t="s">
        <v>210</v>
      </c>
      <c r="G392" s="9"/>
      <c r="H392" s="9"/>
      <c r="I392" s="9"/>
      <c r="J392" s="9"/>
      <c r="L392" s="10" t="s">
        <v>211</v>
      </c>
      <c r="M392" s="10"/>
      <c r="N392" s="10"/>
      <c r="O392" s="10"/>
      <c r="P392" s="10"/>
      <c r="Q392" s="10"/>
      <c r="R392" s="10"/>
      <c r="S392" s="10"/>
      <c r="T392" s="10"/>
    </row>
    <row r="393" spans="6:36" x14ac:dyDescent="0.2">
      <c r="F393" s="11" t="s">
        <v>207</v>
      </c>
      <c r="G393" s="11"/>
      <c r="H393" s="11"/>
      <c r="I393" s="11"/>
      <c r="J393" s="11"/>
      <c r="K393" s="11"/>
      <c r="L393" s="11"/>
      <c r="M393" s="11"/>
      <c r="N393" s="11"/>
      <c r="O393" s="11"/>
      <c r="P393" s="11"/>
      <c r="Q393" s="11"/>
      <c r="R393" s="11"/>
      <c r="S393" s="11"/>
      <c r="V393" s="4">
        <v>51</v>
      </c>
      <c r="X393" s="5" t="s">
        <v>208</v>
      </c>
      <c r="Y393" s="5"/>
      <c r="Z393" s="5"/>
      <c r="AA393" s="5"/>
      <c r="AF393" s="12" t="s">
        <v>214</v>
      </c>
      <c r="AG393" s="12"/>
      <c r="AH393" s="12"/>
      <c r="AI393" s="12"/>
      <c r="AJ393" s="12"/>
    </row>
    <row r="394" spans="6:36" ht="11.25" customHeight="1" x14ac:dyDescent="0.2">
      <c r="F394" s="11"/>
      <c r="G394" s="11"/>
      <c r="H394" s="11"/>
      <c r="I394" s="11"/>
      <c r="J394" s="11"/>
      <c r="K394" s="11"/>
      <c r="L394" s="11"/>
      <c r="M394" s="11"/>
      <c r="N394" s="11"/>
      <c r="O394" s="11"/>
      <c r="P394" s="11"/>
      <c r="Q394" s="11"/>
      <c r="R394" s="11"/>
      <c r="S394" s="11"/>
    </row>
    <row r="395" spans="6:36" x14ac:dyDescent="0.2">
      <c r="F395" s="9" t="s">
        <v>210</v>
      </c>
      <c r="G395" s="9"/>
      <c r="H395" s="9"/>
      <c r="I395" s="9"/>
      <c r="J395" s="9"/>
      <c r="L395" s="10" t="s">
        <v>211</v>
      </c>
      <c r="M395" s="10"/>
      <c r="N395" s="10"/>
      <c r="O395" s="10"/>
      <c r="P395" s="10"/>
      <c r="Q395" s="10"/>
      <c r="R395" s="10"/>
      <c r="S395" s="10"/>
      <c r="T395" s="10"/>
    </row>
    <row r="396" spans="6:36" x14ac:dyDescent="0.2">
      <c r="F396" s="11" t="s">
        <v>207</v>
      </c>
      <c r="G396" s="11"/>
      <c r="H396" s="11"/>
      <c r="I396" s="11"/>
      <c r="J396" s="11"/>
      <c r="K396" s="11"/>
      <c r="L396" s="11"/>
      <c r="M396" s="11"/>
      <c r="N396" s="11"/>
      <c r="O396" s="11"/>
      <c r="P396" s="11"/>
      <c r="Q396" s="11"/>
      <c r="R396" s="11"/>
      <c r="S396" s="11"/>
      <c r="V396" s="4">
        <v>51</v>
      </c>
      <c r="X396" s="5" t="s">
        <v>208</v>
      </c>
      <c r="Y396" s="5"/>
      <c r="Z396" s="5"/>
      <c r="AA396" s="5"/>
      <c r="AF396" s="12" t="s">
        <v>215</v>
      </c>
      <c r="AG396" s="12"/>
      <c r="AH396" s="12"/>
      <c r="AI396" s="12"/>
      <c r="AJ396" s="12"/>
    </row>
    <row r="397" spans="6:36" ht="11.25" customHeight="1" x14ac:dyDescent="0.2">
      <c r="F397" s="11"/>
      <c r="G397" s="11"/>
      <c r="H397" s="11"/>
      <c r="I397" s="11"/>
      <c r="J397" s="11"/>
      <c r="K397" s="11"/>
      <c r="L397" s="11"/>
      <c r="M397" s="11"/>
      <c r="N397" s="11"/>
      <c r="O397" s="11"/>
      <c r="P397" s="11"/>
      <c r="Q397" s="11"/>
      <c r="R397" s="11"/>
      <c r="S397" s="11"/>
    </row>
    <row r="398" spans="6:36" x14ac:dyDescent="0.2">
      <c r="F398" s="9" t="s">
        <v>210</v>
      </c>
      <c r="G398" s="9"/>
      <c r="H398" s="9"/>
      <c r="I398" s="9"/>
      <c r="J398" s="9"/>
      <c r="L398" s="10" t="s">
        <v>211</v>
      </c>
      <c r="M398" s="10"/>
      <c r="N398" s="10"/>
      <c r="O398" s="10"/>
      <c r="P398" s="10"/>
      <c r="Q398" s="10"/>
      <c r="R398" s="10"/>
      <c r="S398" s="10"/>
      <c r="T398" s="10"/>
    </row>
    <row r="399" spans="6:36" x14ac:dyDescent="0.2">
      <c r="F399" s="11" t="s">
        <v>207</v>
      </c>
      <c r="G399" s="11"/>
      <c r="H399" s="11"/>
      <c r="I399" s="11"/>
      <c r="J399" s="11"/>
      <c r="K399" s="11"/>
      <c r="L399" s="11"/>
      <c r="M399" s="11"/>
      <c r="N399" s="11"/>
      <c r="O399" s="11"/>
      <c r="P399" s="11"/>
      <c r="Q399" s="11"/>
      <c r="R399" s="11"/>
      <c r="S399" s="11"/>
      <c r="V399" s="4">
        <v>51</v>
      </c>
      <c r="X399" s="5" t="s">
        <v>208</v>
      </c>
      <c r="Y399" s="5"/>
      <c r="Z399" s="5"/>
      <c r="AA399" s="5"/>
      <c r="AF399" s="12" t="s">
        <v>216</v>
      </c>
      <c r="AG399" s="12"/>
      <c r="AH399" s="12"/>
      <c r="AI399" s="12"/>
      <c r="AJ399" s="12"/>
    </row>
    <row r="400" spans="6:36" ht="11.25" customHeight="1" x14ac:dyDescent="0.2">
      <c r="F400" s="11"/>
      <c r="G400" s="11"/>
      <c r="H400" s="11"/>
      <c r="I400" s="11"/>
      <c r="J400" s="11"/>
      <c r="K400" s="11"/>
      <c r="L400" s="11"/>
      <c r="M400" s="11"/>
      <c r="N400" s="11"/>
      <c r="O400" s="11"/>
      <c r="P400" s="11"/>
      <c r="Q400" s="11"/>
      <c r="R400" s="11"/>
      <c r="S400" s="11"/>
    </row>
    <row r="401" spans="2:37" x14ac:dyDescent="0.2">
      <c r="F401" s="9" t="s">
        <v>210</v>
      </c>
      <c r="G401" s="9"/>
      <c r="H401" s="9"/>
      <c r="I401" s="9"/>
      <c r="J401" s="9"/>
      <c r="L401" s="10" t="s">
        <v>211</v>
      </c>
      <c r="M401" s="10"/>
      <c r="N401" s="10"/>
      <c r="O401" s="10"/>
      <c r="P401" s="10"/>
      <c r="Q401" s="10"/>
      <c r="R401" s="10"/>
      <c r="S401" s="10"/>
      <c r="T401" s="10"/>
    </row>
    <row r="402" spans="2:37" x14ac:dyDescent="0.2">
      <c r="F402" s="11" t="s">
        <v>207</v>
      </c>
      <c r="G402" s="11"/>
      <c r="H402" s="11"/>
      <c r="I402" s="11"/>
      <c r="J402" s="11"/>
      <c r="K402" s="11"/>
      <c r="L402" s="11"/>
      <c r="M402" s="11"/>
      <c r="N402" s="11"/>
      <c r="O402" s="11"/>
      <c r="P402" s="11"/>
      <c r="Q402" s="11"/>
      <c r="R402" s="11"/>
      <c r="S402" s="11"/>
      <c r="V402" s="4">
        <v>51</v>
      </c>
      <c r="X402" s="5" t="s">
        <v>208</v>
      </c>
      <c r="Y402" s="5"/>
      <c r="Z402" s="5"/>
      <c r="AA402" s="5"/>
      <c r="AF402" s="12" t="s">
        <v>217</v>
      </c>
      <c r="AG402" s="12"/>
      <c r="AH402" s="12"/>
      <c r="AI402" s="12"/>
      <c r="AJ402" s="12"/>
    </row>
    <row r="403" spans="2:37" ht="11.25" customHeight="1" x14ac:dyDescent="0.2">
      <c r="F403" s="11"/>
      <c r="G403" s="11"/>
      <c r="H403" s="11"/>
      <c r="I403" s="11"/>
      <c r="J403" s="11"/>
      <c r="K403" s="11"/>
      <c r="L403" s="11"/>
      <c r="M403" s="11"/>
      <c r="N403" s="11"/>
      <c r="O403" s="11"/>
      <c r="P403" s="11"/>
      <c r="Q403" s="11"/>
      <c r="R403" s="11"/>
      <c r="S403" s="11"/>
    </row>
    <row r="404" spans="2:37" ht="14.25" customHeight="1" x14ac:dyDescent="0.2">
      <c r="B404" s="13" t="s">
        <v>12</v>
      </c>
      <c r="C404" s="13"/>
      <c r="D404" s="13"/>
      <c r="J404" s="14" t="s">
        <v>13</v>
      </c>
      <c r="K404" s="14"/>
      <c r="L404" s="14"/>
      <c r="M404" s="14"/>
      <c r="N404" s="14"/>
      <c r="O404" s="14"/>
      <c r="P404" s="14"/>
      <c r="Q404" s="14"/>
      <c r="R404" s="14"/>
      <c r="S404" s="14"/>
      <c r="T404" s="14"/>
      <c r="U404" s="14"/>
      <c r="V404" s="14"/>
      <c r="W404" s="14"/>
      <c r="X404" s="14"/>
      <c r="Y404" s="14"/>
      <c r="Z404" s="14"/>
      <c r="AA404" s="14"/>
      <c r="AB404" s="14"/>
      <c r="AC404" s="14"/>
      <c r="AD404" s="14"/>
      <c r="AE404" s="14"/>
      <c r="AF404" s="14"/>
      <c r="AG404" s="14"/>
      <c r="AH404" s="14"/>
      <c r="AI404" s="14"/>
      <c r="AJ404" s="14"/>
      <c r="AK404" s="14"/>
    </row>
    <row r="405" spans="2:37" ht="6" customHeight="1" x14ac:dyDescent="0.2"/>
    <row r="406" spans="2:37" x14ac:dyDescent="0.2">
      <c r="C406" s="6" t="s">
        <v>14</v>
      </c>
      <c r="D406" s="6"/>
      <c r="E406" s="6"/>
      <c r="F406" s="6"/>
      <c r="G406" s="6"/>
      <c r="H406" s="6"/>
      <c r="J406" s="15" t="s">
        <v>166</v>
      </c>
      <c r="K406" s="15"/>
      <c r="L406" s="15"/>
      <c r="M406" s="15"/>
      <c r="N406" s="15"/>
      <c r="O406" s="15"/>
      <c r="P406" s="15"/>
      <c r="Q406" s="15"/>
      <c r="R406" s="15"/>
      <c r="S406" s="15"/>
      <c r="T406" s="15"/>
      <c r="U406" s="15"/>
      <c r="V406" s="15"/>
      <c r="W406" s="15"/>
      <c r="X406" s="15"/>
      <c r="Y406" s="15"/>
      <c r="Z406" s="15"/>
      <c r="AA406" s="15"/>
      <c r="AB406" s="15"/>
      <c r="AC406" s="15"/>
      <c r="AD406" s="15"/>
      <c r="AE406" s="15"/>
      <c r="AF406" s="15"/>
      <c r="AG406" s="15"/>
      <c r="AH406" s="15"/>
      <c r="AI406" s="15"/>
      <c r="AJ406" s="15"/>
      <c r="AK406" s="15"/>
    </row>
    <row r="407" spans="2:37" ht="6.75" customHeight="1" x14ac:dyDescent="0.2">
      <c r="B407" s="16" t="s">
        <v>16</v>
      </c>
      <c r="C407" s="16"/>
      <c r="D407" s="16"/>
      <c r="E407" s="16"/>
      <c r="AD407" s="16" t="s">
        <v>17</v>
      </c>
      <c r="AE407" s="16"/>
      <c r="AF407" s="16"/>
      <c r="AG407" s="16"/>
      <c r="AH407" s="16"/>
      <c r="AI407" s="16"/>
      <c r="AJ407" s="16"/>
    </row>
    <row r="408" spans="2:37" ht="6" customHeight="1" x14ac:dyDescent="0.2">
      <c r="B408" s="16"/>
      <c r="C408" s="16"/>
      <c r="D408" s="16"/>
      <c r="E408" s="16"/>
      <c r="H408" s="17" t="s">
        <v>18</v>
      </c>
      <c r="I408" s="17"/>
      <c r="J408" s="17"/>
      <c r="K408" s="17"/>
      <c r="L408" s="17"/>
      <c r="M408" s="17"/>
      <c r="N408" s="17"/>
      <c r="O408" s="17"/>
      <c r="P408" s="17"/>
      <c r="Q408" s="17"/>
      <c r="R408" s="17"/>
      <c r="U408" s="17" t="s">
        <v>19</v>
      </c>
      <c r="V408" s="17"/>
      <c r="W408" s="17"/>
      <c r="X408" s="17"/>
      <c r="Y408" s="17"/>
      <c r="Z408" s="17"/>
      <c r="AD408" s="16"/>
      <c r="AE408" s="16"/>
      <c r="AF408" s="16"/>
      <c r="AG408" s="16"/>
      <c r="AH408" s="16"/>
      <c r="AI408" s="16"/>
      <c r="AJ408" s="16"/>
    </row>
    <row r="409" spans="2:37" ht="7.5" customHeight="1" x14ac:dyDescent="0.2">
      <c r="B409" s="16"/>
      <c r="C409" s="16"/>
      <c r="D409" s="16"/>
      <c r="E409" s="16"/>
      <c r="H409" s="17"/>
      <c r="I409" s="17"/>
      <c r="J409" s="17"/>
      <c r="K409" s="17"/>
      <c r="L409" s="17"/>
      <c r="M409" s="17"/>
      <c r="N409" s="17"/>
      <c r="O409" s="17"/>
      <c r="P409" s="17"/>
      <c r="Q409" s="17"/>
      <c r="R409" s="17"/>
      <c r="U409" s="17"/>
      <c r="V409" s="17"/>
      <c r="W409" s="17"/>
      <c r="X409" s="17"/>
      <c r="Y409" s="17"/>
      <c r="Z409" s="17"/>
      <c r="AD409" s="16"/>
      <c r="AE409" s="16"/>
      <c r="AF409" s="16"/>
      <c r="AG409" s="16"/>
      <c r="AH409" s="16"/>
      <c r="AI409" s="16"/>
      <c r="AJ409" s="16"/>
    </row>
    <row r="410" spans="2:37" ht="6.75" customHeight="1" x14ac:dyDescent="0.2">
      <c r="B410" s="16"/>
      <c r="C410" s="16"/>
      <c r="D410" s="16"/>
      <c r="E410" s="16"/>
      <c r="AD410" s="16"/>
      <c r="AE410" s="16"/>
      <c r="AF410" s="16"/>
      <c r="AG410" s="16"/>
      <c r="AH410" s="16"/>
      <c r="AI410" s="16"/>
      <c r="AJ410" s="16"/>
    </row>
    <row r="411" spans="2:37" x14ac:dyDescent="0.2">
      <c r="F411" s="9" t="s">
        <v>210</v>
      </c>
      <c r="G411" s="9"/>
      <c r="H411" s="9"/>
      <c r="I411" s="9"/>
      <c r="J411" s="9"/>
      <c r="L411" s="10" t="s">
        <v>211</v>
      </c>
      <c r="M411" s="10"/>
      <c r="N411" s="10"/>
      <c r="O411" s="10"/>
      <c r="P411" s="10"/>
      <c r="Q411" s="10"/>
      <c r="R411" s="10"/>
      <c r="S411" s="10"/>
      <c r="T411" s="10"/>
    </row>
    <row r="412" spans="2:37" x14ac:dyDescent="0.2">
      <c r="F412" s="11" t="s">
        <v>207</v>
      </c>
      <c r="G412" s="11"/>
      <c r="H412" s="11"/>
      <c r="I412" s="11"/>
      <c r="J412" s="11"/>
      <c r="K412" s="11"/>
      <c r="L412" s="11"/>
      <c r="M412" s="11"/>
      <c r="N412" s="11"/>
      <c r="O412" s="11"/>
      <c r="P412" s="11"/>
      <c r="Q412" s="11"/>
      <c r="R412" s="11"/>
      <c r="S412" s="11"/>
      <c r="V412" s="4">
        <v>51</v>
      </c>
      <c r="X412" s="5" t="s">
        <v>208</v>
      </c>
      <c r="Y412" s="5"/>
      <c r="Z412" s="5"/>
      <c r="AA412" s="5"/>
      <c r="AF412" s="12" t="s">
        <v>218</v>
      </c>
      <c r="AG412" s="12"/>
      <c r="AH412" s="12"/>
      <c r="AI412" s="12"/>
      <c r="AJ412" s="12"/>
    </row>
    <row r="413" spans="2:37" ht="11.25" customHeight="1" x14ac:dyDescent="0.2">
      <c r="F413" s="11"/>
      <c r="G413" s="11"/>
      <c r="H413" s="11"/>
      <c r="I413" s="11"/>
      <c r="J413" s="11"/>
      <c r="K413" s="11"/>
      <c r="L413" s="11"/>
      <c r="M413" s="11"/>
      <c r="N413" s="11"/>
      <c r="O413" s="11"/>
      <c r="P413" s="11"/>
      <c r="Q413" s="11"/>
      <c r="R413" s="11"/>
      <c r="S413" s="11"/>
    </row>
    <row r="414" spans="2:37" x14ac:dyDescent="0.2">
      <c r="F414" s="9" t="s">
        <v>210</v>
      </c>
      <c r="G414" s="9"/>
      <c r="H414" s="9"/>
      <c r="I414" s="9"/>
      <c r="J414" s="9"/>
      <c r="L414" s="10" t="s">
        <v>211</v>
      </c>
      <c r="M414" s="10"/>
      <c r="N414" s="10"/>
      <c r="O414" s="10"/>
      <c r="P414" s="10"/>
      <c r="Q414" s="10"/>
      <c r="R414" s="10"/>
      <c r="S414" s="10"/>
      <c r="T414" s="10"/>
    </row>
    <row r="415" spans="2:37" x14ac:dyDescent="0.2">
      <c r="F415" s="11" t="s">
        <v>207</v>
      </c>
      <c r="G415" s="11"/>
      <c r="H415" s="11"/>
      <c r="I415" s="11"/>
      <c r="J415" s="11"/>
      <c r="K415" s="11"/>
      <c r="L415" s="11"/>
      <c r="M415" s="11"/>
      <c r="N415" s="11"/>
      <c r="O415" s="11"/>
      <c r="P415" s="11"/>
      <c r="Q415" s="11"/>
      <c r="R415" s="11"/>
      <c r="S415" s="11"/>
      <c r="V415" s="4">
        <v>51</v>
      </c>
      <c r="X415" s="5" t="s">
        <v>208</v>
      </c>
      <c r="Y415" s="5"/>
      <c r="Z415" s="5"/>
      <c r="AA415" s="5"/>
      <c r="AF415" s="12" t="s">
        <v>219</v>
      </c>
      <c r="AG415" s="12"/>
      <c r="AH415" s="12"/>
      <c r="AI415" s="12"/>
      <c r="AJ415" s="12"/>
    </row>
    <row r="416" spans="2:37" ht="11.25" customHeight="1" x14ac:dyDescent="0.2">
      <c r="F416" s="11"/>
      <c r="G416" s="11"/>
      <c r="H416" s="11"/>
      <c r="I416" s="11"/>
      <c r="J416" s="11"/>
      <c r="K416" s="11"/>
      <c r="L416" s="11"/>
      <c r="M416" s="11"/>
      <c r="N416" s="11"/>
      <c r="O416" s="11"/>
      <c r="P416" s="11"/>
      <c r="Q416" s="11"/>
      <c r="R416" s="11"/>
      <c r="S416" s="11"/>
    </row>
    <row r="417" spans="6:36" x14ac:dyDescent="0.2">
      <c r="F417" s="9" t="s">
        <v>210</v>
      </c>
      <c r="G417" s="9"/>
      <c r="H417" s="9"/>
      <c r="I417" s="9"/>
      <c r="J417" s="9"/>
      <c r="L417" s="10" t="s">
        <v>211</v>
      </c>
      <c r="M417" s="10"/>
      <c r="N417" s="10"/>
      <c r="O417" s="10"/>
      <c r="P417" s="10"/>
      <c r="Q417" s="10"/>
      <c r="R417" s="10"/>
      <c r="S417" s="10"/>
      <c r="T417" s="10"/>
    </row>
    <row r="418" spans="6:36" x14ac:dyDescent="0.2">
      <c r="F418" s="11" t="s">
        <v>207</v>
      </c>
      <c r="G418" s="11"/>
      <c r="H418" s="11"/>
      <c r="I418" s="11"/>
      <c r="J418" s="11"/>
      <c r="K418" s="11"/>
      <c r="L418" s="11"/>
      <c r="M418" s="11"/>
      <c r="N418" s="11"/>
      <c r="O418" s="11"/>
      <c r="P418" s="11"/>
      <c r="Q418" s="11"/>
      <c r="R418" s="11"/>
      <c r="S418" s="11"/>
      <c r="V418" s="4">
        <v>51</v>
      </c>
      <c r="X418" s="5" t="s">
        <v>208</v>
      </c>
      <c r="Y418" s="5"/>
      <c r="Z418" s="5"/>
      <c r="AA418" s="5"/>
      <c r="AF418" s="12" t="s">
        <v>220</v>
      </c>
      <c r="AG418" s="12"/>
      <c r="AH418" s="12"/>
      <c r="AI418" s="12"/>
      <c r="AJ418" s="12"/>
    </row>
    <row r="419" spans="6:36" ht="11.25" customHeight="1" x14ac:dyDescent="0.2">
      <c r="F419" s="11"/>
      <c r="G419" s="11"/>
      <c r="H419" s="11"/>
      <c r="I419" s="11"/>
      <c r="J419" s="11"/>
      <c r="K419" s="11"/>
      <c r="L419" s="11"/>
      <c r="M419" s="11"/>
      <c r="N419" s="11"/>
      <c r="O419" s="11"/>
      <c r="P419" s="11"/>
      <c r="Q419" s="11"/>
      <c r="R419" s="11"/>
      <c r="S419" s="11"/>
    </row>
    <row r="420" spans="6:36" x14ac:dyDescent="0.2">
      <c r="F420" s="9" t="s">
        <v>210</v>
      </c>
      <c r="G420" s="9"/>
      <c r="H420" s="9"/>
      <c r="I420" s="9"/>
      <c r="J420" s="9"/>
      <c r="L420" s="10" t="s">
        <v>211</v>
      </c>
      <c r="M420" s="10"/>
      <c r="N420" s="10"/>
      <c r="O420" s="10"/>
      <c r="P420" s="10"/>
      <c r="Q420" s="10"/>
      <c r="R420" s="10"/>
      <c r="S420" s="10"/>
      <c r="T420" s="10"/>
    </row>
    <row r="421" spans="6:36" x14ac:dyDescent="0.2">
      <c r="F421" s="11" t="s">
        <v>207</v>
      </c>
      <c r="G421" s="11"/>
      <c r="H421" s="11"/>
      <c r="I421" s="11"/>
      <c r="J421" s="11"/>
      <c r="K421" s="11"/>
      <c r="L421" s="11"/>
      <c r="M421" s="11"/>
      <c r="N421" s="11"/>
      <c r="O421" s="11"/>
      <c r="P421" s="11"/>
      <c r="Q421" s="11"/>
      <c r="R421" s="11"/>
      <c r="S421" s="11"/>
      <c r="V421" s="4">
        <v>51</v>
      </c>
      <c r="X421" s="5" t="s">
        <v>208</v>
      </c>
      <c r="Y421" s="5"/>
      <c r="Z421" s="5"/>
      <c r="AA421" s="5"/>
      <c r="AF421" s="12" t="s">
        <v>221</v>
      </c>
      <c r="AG421" s="12"/>
      <c r="AH421" s="12"/>
      <c r="AI421" s="12"/>
      <c r="AJ421" s="12"/>
    </row>
    <row r="422" spans="6:36" ht="11.25" customHeight="1" x14ac:dyDescent="0.2">
      <c r="F422" s="11"/>
      <c r="G422" s="11"/>
      <c r="H422" s="11"/>
      <c r="I422" s="11"/>
      <c r="J422" s="11"/>
      <c r="K422" s="11"/>
      <c r="L422" s="11"/>
      <c r="M422" s="11"/>
      <c r="N422" s="11"/>
      <c r="O422" s="11"/>
      <c r="P422" s="11"/>
      <c r="Q422" s="11"/>
      <c r="R422" s="11"/>
      <c r="S422" s="11"/>
    </row>
    <row r="423" spans="6:36" x14ac:dyDescent="0.2">
      <c r="F423" s="9" t="s">
        <v>210</v>
      </c>
      <c r="G423" s="9"/>
      <c r="H423" s="9"/>
      <c r="I423" s="9"/>
      <c r="J423" s="9"/>
      <c r="L423" s="10" t="s">
        <v>211</v>
      </c>
      <c r="M423" s="10"/>
      <c r="N423" s="10"/>
      <c r="O423" s="10"/>
      <c r="P423" s="10"/>
      <c r="Q423" s="10"/>
      <c r="R423" s="10"/>
      <c r="S423" s="10"/>
      <c r="T423" s="10"/>
    </row>
    <row r="424" spans="6:36" x14ac:dyDescent="0.2">
      <c r="F424" s="11" t="s">
        <v>207</v>
      </c>
      <c r="G424" s="11"/>
      <c r="H424" s="11"/>
      <c r="I424" s="11"/>
      <c r="J424" s="11"/>
      <c r="K424" s="11"/>
      <c r="L424" s="11"/>
      <c r="M424" s="11"/>
      <c r="N424" s="11"/>
      <c r="O424" s="11"/>
      <c r="P424" s="11"/>
      <c r="Q424" s="11"/>
      <c r="R424" s="11"/>
      <c r="S424" s="11"/>
      <c r="V424" s="4">
        <v>51</v>
      </c>
      <c r="X424" s="5" t="s">
        <v>208</v>
      </c>
      <c r="Y424" s="5"/>
      <c r="Z424" s="5"/>
      <c r="AA424" s="5"/>
      <c r="AF424" s="12" t="s">
        <v>222</v>
      </c>
      <c r="AG424" s="12"/>
      <c r="AH424" s="12"/>
      <c r="AI424" s="12"/>
      <c r="AJ424" s="12"/>
    </row>
    <row r="425" spans="6:36" ht="11.25" customHeight="1" x14ac:dyDescent="0.2">
      <c r="F425" s="11"/>
      <c r="G425" s="11"/>
      <c r="H425" s="11"/>
      <c r="I425" s="11"/>
      <c r="J425" s="11"/>
      <c r="K425" s="11"/>
      <c r="L425" s="11"/>
      <c r="M425" s="11"/>
      <c r="N425" s="11"/>
      <c r="O425" s="11"/>
      <c r="P425" s="11"/>
      <c r="Q425" s="11"/>
      <c r="R425" s="11"/>
      <c r="S425" s="11"/>
    </row>
    <row r="426" spans="6:36" x14ac:dyDescent="0.2">
      <c r="F426" s="9" t="s">
        <v>210</v>
      </c>
      <c r="G426" s="9"/>
      <c r="H426" s="9"/>
      <c r="I426" s="9"/>
      <c r="J426" s="9"/>
      <c r="L426" s="10" t="s">
        <v>211</v>
      </c>
      <c r="M426" s="10"/>
      <c r="N426" s="10"/>
      <c r="O426" s="10"/>
      <c r="P426" s="10"/>
      <c r="Q426" s="10"/>
      <c r="R426" s="10"/>
      <c r="S426" s="10"/>
      <c r="T426" s="10"/>
    </row>
    <row r="427" spans="6:36" x14ac:dyDescent="0.2">
      <c r="F427" s="11" t="s">
        <v>207</v>
      </c>
      <c r="G427" s="11"/>
      <c r="H427" s="11"/>
      <c r="I427" s="11"/>
      <c r="J427" s="11"/>
      <c r="K427" s="11"/>
      <c r="L427" s="11"/>
      <c r="M427" s="11"/>
      <c r="N427" s="11"/>
      <c r="O427" s="11"/>
      <c r="P427" s="11"/>
      <c r="Q427" s="11"/>
      <c r="R427" s="11"/>
      <c r="S427" s="11"/>
      <c r="V427" s="4">
        <v>51</v>
      </c>
      <c r="X427" s="5" t="s">
        <v>208</v>
      </c>
      <c r="Y427" s="5"/>
      <c r="Z427" s="5"/>
      <c r="AA427" s="5"/>
      <c r="AF427" s="12" t="s">
        <v>223</v>
      </c>
      <c r="AG427" s="12"/>
      <c r="AH427" s="12"/>
      <c r="AI427" s="12"/>
      <c r="AJ427" s="12"/>
    </row>
    <row r="428" spans="6:36" ht="11.25" customHeight="1" x14ac:dyDescent="0.2">
      <c r="F428" s="11"/>
      <c r="G428" s="11"/>
      <c r="H428" s="11"/>
      <c r="I428" s="11"/>
      <c r="J428" s="11"/>
      <c r="K428" s="11"/>
      <c r="L428" s="11"/>
      <c r="M428" s="11"/>
      <c r="N428" s="11"/>
      <c r="O428" s="11"/>
      <c r="P428" s="11"/>
      <c r="Q428" s="11"/>
      <c r="R428" s="11"/>
      <c r="S428" s="11"/>
    </row>
    <row r="429" spans="6:36" x14ac:dyDescent="0.2">
      <c r="F429" s="9" t="s">
        <v>210</v>
      </c>
      <c r="G429" s="9"/>
      <c r="H429" s="9"/>
      <c r="I429" s="9"/>
      <c r="J429" s="9"/>
      <c r="L429" s="10" t="s">
        <v>211</v>
      </c>
      <c r="M429" s="10"/>
      <c r="N429" s="10"/>
      <c r="O429" s="10"/>
      <c r="P429" s="10"/>
      <c r="Q429" s="10"/>
      <c r="R429" s="10"/>
      <c r="S429" s="10"/>
      <c r="T429" s="10"/>
    </row>
    <row r="430" spans="6:36" x14ac:dyDescent="0.2">
      <c r="F430" s="11" t="s">
        <v>224</v>
      </c>
      <c r="G430" s="11"/>
      <c r="H430" s="11"/>
      <c r="I430" s="11"/>
      <c r="J430" s="11"/>
      <c r="K430" s="11"/>
      <c r="L430" s="11"/>
      <c r="M430" s="11"/>
      <c r="N430" s="11"/>
      <c r="O430" s="11"/>
      <c r="P430" s="11"/>
      <c r="Q430" s="11"/>
      <c r="R430" s="11"/>
      <c r="S430" s="11"/>
      <c r="V430" s="4">
        <v>61</v>
      </c>
      <c r="X430" s="5" t="s">
        <v>225</v>
      </c>
      <c r="Y430" s="5"/>
      <c r="Z430" s="5"/>
      <c r="AA430" s="5"/>
      <c r="AF430" s="12" t="s">
        <v>226</v>
      </c>
      <c r="AG430" s="12"/>
      <c r="AH430" s="12"/>
      <c r="AI430" s="12"/>
      <c r="AJ430" s="12"/>
    </row>
    <row r="431" spans="6:36" ht="11.25" customHeight="1" x14ac:dyDescent="0.2">
      <c r="F431" s="11"/>
      <c r="G431" s="11"/>
      <c r="H431" s="11"/>
      <c r="I431" s="11"/>
      <c r="J431" s="11"/>
      <c r="K431" s="11"/>
      <c r="L431" s="11"/>
      <c r="M431" s="11"/>
      <c r="N431" s="11"/>
      <c r="O431" s="11"/>
      <c r="P431" s="11"/>
      <c r="Q431" s="11"/>
      <c r="R431" s="11"/>
      <c r="S431" s="11"/>
    </row>
    <row r="432" spans="6:36" ht="12" customHeight="1" x14ac:dyDescent="0.2">
      <c r="F432" s="11"/>
      <c r="G432" s="11"/>
      <c r="H432" s="11"/>
      <c r="I432" s="11"/>
      <c r="J432" s="11"/>
      <c r="K432" s="11"/>
      <c r="L432" s="11"/>
      <c r="M432" s="11"/>
      <c r="N432" s="11"/>
      <c r="O432" s="11"/>
      <c r="P432" s="11"/>
      <c r="Q432" s="11"/>
      <c r="R432" s="11"/>
      <c r="S432" s="11"/>
    </row>
    <row r="433" spans="2:37" ht="12" customHeight="1" x14ac:dyDescent="0.2">
      <c r="F433" s="11"/>
      <c r="G433" s="11"/>
      <c r="H433" s="11"/>
      <c r="I433" s="11"/>
      <c r="J433" s="11"/>
      <c r="K433" s="11"/>
      <c r="L433" s="11"/>
      <c r="M433" s="11"/>
      <c r="N433" s="11"/>
      <c r="O433" s="11"/>
      <c r="P433" s="11"/>
      <c r="Q433" s="11"/>
      <c r="R433" s="11"/>
      <c r="S433" s="11"/>
    </row>
    <row r="434" spans="2:37" x14ac:dyDescent="0.2">
      <c r="F434" s="9" t="s">
        <v>227</v>
      </c>
      <c r="G434" s="9"/>
      <c r="H434" s="9"/>
      <c r="I434" s="9"/>
      <c r="J434" s="9"/>
      <c r="L434" s="10" t="s">
        <v>228</v>
      </c>
      <c r="M434" s="10"/>
      <c r="N434" s="10"/>
      <c r="O434" s="10"/>
      <c r="P434" s="10"/>
      <c r="Q434" s="10"/>
      <c r="R434" s="10"/>
      <c r="S434" s="10"/>
      <c r="T434" s="10"/>
    </row>
    <row r="435" spans="2:37" x14ac:dyDescent="0.2">
      <c r="F435" s="11" t="s">
        <v>229</v>
      </c>
      <c r="G435" s="11"/>
      <c r="H435" s="11"/>
      <c r="I435" s="11"/>
      <c r="J435" s="11"/>
      <c r="K435" s="11"/>
      <c r="L435" s="11"/>
      <c r="M435" s="11"/>
      <c r="N435" s="11"/>
      <c r="O435" s="11"/>
      <c r="P435" s="11"/>
      <c r="Q435" s="11"/>
      <c r="R435" s="11"/>
      <c r="S435" s="11"/>
      <c r="V435" s="4">
        <v>61</v>
      </c>
      <c r="X435" s="5" t="s">
        <v>225</v>
      </c>
      <c r="Y435" s="5"/>
      <c r="Z435" s="5"/>
      <c r="AA435" s="5"/>
      <c r="AF435" s="12" t="s">
        <v>230</v>
      </c>
      <c r="AG435" s="12"/>
      <c r="AH435" s="12"/>
      <c r="AI435" s="12"/>
      <c r="AJ435" s="12"/>
    </row>
    <row r="436" spans="2:37" ht="11.25" customHeight="1" x14ac:dyDescent="0.2">
      <c r="F436" s="11"/>
      <c r="G436" s="11"/>
      <c r="H436" s="11"/>
      <c r="I436" s="11"/>
      <c r="J436" s="11"/>
      <c r="K436" s="11"/>
      <c r="L436" s="11"/>
      <c r="M436" s="11"/>
      <c r="N436" s="11"/>
      <c r="O436" s="11"/>
      <c r="P436" s="11"/>
      <c r="Q436" s="11"/>
      <c r="R436" s="11"/>
      <c r="S436" s="11"/>
    </row>
    <row r="437" spans="2:37" ht="12" customHeight="1" x14ac:dyDescent="0.2">
      <c r="F437" s="11"/>
      <c r="G437" s="11"/>
      <c r="H437" s="11"/>
      <c r="I437" s="11"/>
      <c r="J437" s="11"/>
      <c r="K437" s="11"/>
      <c r="L437" s="11"/>
      <c r="M437" s="11"/>
      <c r="N437" s="11"/>
      <c r="O437" s="11"/>
      <c r="P437" s="11"/>
      <c r="Q437" s="11"/>
      <c r="R437" s="11"/>
      <c r="S437" s="11"/>
    </row>
    <row r="438" spans="2:37" ht="12" customHeight="1" x14ac:dyDescent="0.2">
      <c r="F438" s="11"/>
      <c r="G438" s="11"/>
      <c r="H438" s="11"/>
      <c r="I438" s="11"/>
      <c r="J438" s="11"/>
      <c r="K438" s="11"/>
      <c r="L438" s="11"/>
      <c r="M438" s="11"/>
      <c r="N438" s="11"/>
      <c r="O438" s="11"/>
      <c r="P438" s="11"/>
      <c r="Q438" s="11"/>
      <c r="R438" s="11"/>
      <c r="S438" s="11"/>
    </row>
    <row r="439" spans="2:37" x14ac:dyDescent="0.2">
      <c r="F439" s="9" t="s">
        <v>231</v>
      </c>
      <c r="G439" s="9"/>
      <c r="H439" s="9"/>
      <c r="I439" s="9"/>
      <c r="J439" s="9"/>
      <c r="L439" s="10" t="s">
        <v>232</v>
      </c>
      <c r="M439" s="10"/>
      <c r="N439" s="10"/>
      <c r="O439" s="10"/>
      <c r="P439" s="10"/>
      <c r="Q439" s="10"/>
      <c r="R439" s="10"/>
      <c r="S439" s="10"/>
      <c r="T439" s="10"/>
    </row>
    <row r="440" spans="2:37" x14ac:dyDescent="0.2">
      <c r="F440" s="11" t="s">
        <v>229</v>
      </c>
      <c r="G440" s="11"/>
      <c r="H440" s="11"/>
      <c r="I440" s="11"/>
      <c r="J440" s="11"/>
      <c r="K440" s="11"/>
      <c r="L440" s="11"/>
      <c r="M440" s="11"/>
      <c r="N440" s="11"/>
      <c r="O440" s="11"/>
      <c r="P440" s="11"/>
      <c r="Q440" s="11"/>
      <c r="R440" s="11"/>
      <c r="S440" s="11"/>
      <c r="V440" s="4">
        <v>61</v>
      </c>
      <c r="X440" s="5" t="s">
        <v>225</v>
      </c>
      <c r="Y440" s="5"/>
      <c r="Z440" s="5"/>
      <c r="AA440" s="5"/>
      <c r="AF440" s="12" t="s">
        <v>230</v>
      </c>
      <c r="AG440" s="12"/>
      <c r="AH440" s="12"/>
      <c r="AI440" s="12"/>
      <c r="AJ440" s="12"/>
    </row>
    <row r="441" spans="2:37" ht="11.25" customHeight="1" x14ac:dyDescent="0.2">
      <c r="F441" s="11"/>
      <c r="G441" s="11"/>
      <c r="H441" s="11"/>
      <c r="I441" s="11"/>
      <c r="J441" s="11"/>
      <c r="K441" s="11"/>
      <c r="L441" s="11"/>
      <c r="M441" s="11"/>
      <c r="N441" s="11"/>
      <c r="O441" s="11"/>
      <c r="P441" s="11"/>
      <c r="Q441" s="11"/>
      <c r="R441" s="11"/>
      <c r="S441" s="11"/>
    </row>
    <row r="442" spans="2:37" ht="12" customHeight="1" x14ac:dyDescent="0.2">
      <c r="F442" s="11"/>
      <c r="G442" s="11"/>
      <c r="H442" s="11"/>
      <c r="I442" s="11"/>
      <c r="J442" s="11"/>
      <c r="K442" s="11"/>
      <c r="L442" s="11"/>
      <c r="M442" s="11"/>
      <c r="N442" s="11"/>
      <c r="O442" s="11"/>
      <c r="P442" s="11"/>
      <c r="Q442" s="11"/>
      <c r="R442" s="11"/>
      <c r="S442" s="11"/>
    </row>
    <row r="443" spans="2:37" ht="12" customHeight="1" x14ac:dyDescent="0.2">
      <c r="F443" s="11"/>
      <c r="G443" s="11"/>
      <c r="H443" s="11"/>
      <c r="I443" s="11"/>
      <c r="J443" s="11"/>
      <c r="K443" s="11"/>
      <c r="L443" s="11"/>
      <c r="M443" s="11"/>
      <c r="N443" s="11"/>
      <c r="O443" s="11"/>
      <c r="P443" s="11"/>
      <c r="Q443" s="11"/>
      <c r="R443" s="11"/>
      <c r="S443" s="11"/>
    </row>
    <row r="444" spans="2:37" x14ac:dyDescent="0.2">
      <c r="F444" s="9" t="s">
        <v>233</v>
      </c>
      <c r="G444" s="9"/>
      <c r="H444" s="9"/>
      <c r="I444" s="9"/>
      <c r="J444" s="9"/>
      <c r="L444" s="10" t="s">
        <v>234</v>
      </c>
      <c r="M444" s="10"/>
      <c r="N444" s="10"/>
      <c r="O444" s="10"/>
      <c r="P444" s="10"/>
      <c r="Q444" s="10"/>
      <c r="R444" s="10"/>
      <c r="S444" s="10"/>
      <c r="T444" s="10"/>
    </row>
    <row r="445" spans="2:37" x14ac:dyDescent="0.2">
      <c r="F445" s="11" t="s">
        <v>235</v>
      </c>
      <c r="G445" s="11"/>
      <c r="H445" s="11"/>
      <c r="I445" s="11"/>
      <c r="J445" s="11"/>
      <c r="K445" s="11"/>
      <c r="L445" s="11"/>
      <c r="M445" s="11"/>
      <c r="N445" s="11"/>
      <c r="O445" s="11"/>
      <c r="P445" s="11"/>
      <c r="Q445" s="11"/>
      <c r="R445" s="11"/>
      <c r="S445" s="11"/>
      <c r="V445" s="4">
        <v>456</v>
      </c>
      <c r="X445" s="18" t="s">
        <v>236</v>
      </c>
      <c r="Y445" s="18"/>
      <c r="Z445" s="18"/>
      <c r="AA445" s="18"/>
      <c r="AF445" s="12" t="s">
        <v>121</v>
      </c>
      <c r="AG445" s="12"/>
      <c r="AH445" s="12"/>
      <c r="AI445" s="12"/>
      <c r="AJ445" s="12"/>
    </row>
    <row r="446" spans="2:37" ht="11.25" customHeight="1" x14ac:dyDescent="0.2">
      <c r="F446" s="11"/>
      <c r="G446" s="11"/>
      <c r="H446" s="11"/>
      <c r="I446" s="11"/>
      <c r="J446" s="11"/>
      <c r="K446" s="11"/>
      <c r="L446" s="11"/>
      <c r="M446" s="11"/>
      <c r="N446" s="11"/>
      <c r="O446" s="11"/>
      <c r="P446" s="11"/>
      <c r="Q446" s="11"/>
      <c r="R446" s="11"/>
      <c r="S446" s="11"/>
      <c r="X446" s="18"/>
      <c r="Y446" s="18"/>
      <c r="Z446" s="18"/>
      <c r="AA446" s="18"/>
    </row>
    <row r="447" spans="2:37" x14ac:dyDescent="0.2">
      <c r="F447" s="9" t="s">
        <v>237</v>
      </c>
      <c r="G447" s="9"/>
      <c r="H447" s="9"/>
      <c r="I447" s="9"/>
      <c r="J447" s="9"/>
      <c r="L447" s="10" t="s">
        <v>238</v>
      </c>
      <c r="M447" s="10"/>
      <c r="N447" s="10"/>
      <c r="O447" s="10"/>
      <c r="P447" s="10"/>
      <c r="Q447" s="10"/>
      <c r="R447" s="10"/>
      <c r="S447" s="10"/>
      <c r="T447" s="10"/>
    </row>
    <row r="448" spans="2:37" ht="14.25" customHeight="1" x14ac:dyDescent="0.2">
      <c r="B448" s="13" t="s">
        <v>12</v>
      </c>
      <c r="C448" s="13"/>
      <c r="D448" s="13"/>
      <c r="J448" s="14" t="s">
        <v>13</v>
      </c>
      <c r="K448" s="14"/>
      <c r="L448" s="14"/>
      <c r="M448" s="14"/>
      <c r="N448" s="14"/>
      <c r="O448" s="14"/>
      <c r="P448" s="14"/>
      <c r="Q448" s="14"/>
      <c r="R448" s="14"/>
      <c r="S448" s="14"/>
      <c r="T448" s="14"/>
      <c r="U448" s="14"/>
      <c r="V448" s="14"/>
      <c r="W448" s="14"/>
      <c r="X448" s="14"/>
      <c r="Y448" s="14"/>
      <c r="Z448" s="14"/>
      <c r="AA448" s="14"/>
      <c r="AB448" s="14"/>
      <c r="AC448" s="14"/>
      <c r="AD448" s="14"/>
      <c r="AE448" s="14"/>
      <c r="AF448" s="14"/>
      <c r="AG448" s="14"/>
      <c r="AH448" s="14"/>
      <c r="AI448" s="14"/>
      <c r="AJ448" s="14"/>
      <c r="AK448" s="14"/>
    </row>
    <row r="449" spans="2:37" ht="6" customHeight="1" x14ac:dyDescent="0.2"/>
    <row r="450" spans="2:37" x14ac:dyDescent="0.2">
      <c r="C450" s="6" t="s">
        <v>14</v>
      </c>
      <c r="D450" s="6"/>
      <c r="E450" s="6"/>
      <c r="F450" s="6"/>
      <c r="G450" s="6"/>
      <c r="H450" s="6"/>
      <c r="J450" s="15" t="s">
        <v>166</v>
      </c>
      <c r="K450" s="15"/>
      <c r="L450" s="15"/>
      <c r="M450" s="15"/>
      <c r="N450" s="15"/>
      <c r="O450" s="15"/>
      <c r="P450" s="15"/>
      <c r="Q450" s="15"/>
      <c r="R450" s="15"/>
      <c r="S450" s="15"/>
      <c r="T450" s="15"/>
      <c r="U450" s="15"/>
      <c r="V450" s="15"/>
      <c r="W450" s="15"/>
      <c r="X450" s="15"/>
      <c r="Y450" s="15"/>
      <c r="Z450" s="15"/>
      <c r="AA450" s="15"/>
      <c r="AB450" s="15"/>
      <c r="AC450" s="15"/>
      <c r="AD450" s="15"/>
      <c r="AE450" s="15"/>
      <c r="AF450" s="15"/>
      <c r="AG450" s="15"/>
      <c r="AH450" s="15"/>
      <c r="AI450" s="15"/>
      <c r="AJ450" s="15"/>
      <c r="AK450" s="15"/>
    </row>
    <row r="451" spans="2:37" ht="11.25" customHeight="1" x14ac:dyDescent="0.2"/>
    <row r="452" spans="2:37" x14ac:dyDescent="0.2">
      <c r="D452" s="6" t="s">
        <v>30</v>
      </c>
      <c r="E452" s="6"/>
      <c r="F452" s="6"/>
      <c r="G452" s="6"/>
      <c r="H452" s="6"/>
      <c r="I452" s="6"/>
      <c r="J452" s="6"/>
      <c r="K452" s="6"/>
      <c r="L452" s="6"/>
      <c r="M452" s="6"/>
      <c r="N452" s="6"/>
      <c r="AC452" s="7">
        <v>493963.64</v>
      </c>
      <c r="AD452" s="7"/>
      <c r="AE452" s="7"/>
      <c r="AF452" s="7"/>
      <c r="AG452" s="7"/>
      <c r="AH452" s="7"/>
      <c r="AI452" s="7"/>
      <c r="AJ452" s="7"/>
      <c r="AK452" s="7"/>
    </row>
    <row r="453" spans="2:37" ht="21" customHeight="1" x14ac:dyDescent="0.2"/>
    <row r="454" spans="2:37" ht="30" customHeight="1" x14ac:dyDescent="0.2"/>
    <row r="455" spans="2:37" ht="6" customHeight="1" x14ac:dyDescent="0.2"/>
    <row r="456" spans="2:37" x14ac:dyDescent="0.2">
      <c r="C456" s="6" t="s">
        <v>14</v>
      </c>
      <c r="D456" s="6"/>
      <c r="E456" s="6"/>
      <c r="F456" s="6"/>
      <c r="G456" s="6"/>
      <c r="H456" s="6"/>
      <c r="J456" s="15" t="s">
        <v>239</v>
      </c>
      <c r="K456" s="15"/>
      <c r="L456" s="15"/>
      <c r="M456" s="15"/>
      <c r="N456" s="15"/>
      <c r="O456" s="15"/>
      <c r="P456" s="15"/>
      <c r="Q456" s="15"/>
      <c r="R456" s="15"/>
      <c r="S456" s="15"/>
      <c r="T456" s="15"/>
      <c r="U456" s="15"/>
      <c r="V456" s="15"/>
      <c r="W456" s="15"/>
      <c r="X456" s="15"/>
      <c r="Y456" s="15"/>
      <c r="Z456" s="15"/>
      <c r="AA456" s="15"/>
      <c r="AB456" s="15"/>
      <c r="AC456" s="15"/>
      <c r="AD456" s="15"/>
      <c r="AE456" s="15"/>
      <c r="AF456" s="15"/>
      <c r="AG456" s="15"/>
      <c r="AH456" s="15"/>
      <c r="AI456" s="15"/>
      <c r="AJ456" s="15"/>
      <c r="AK456" s="15"/>
    </row>
    <row r="457" spans="2:37" ht="6.75" customHeight="1" x14ac:dyDescent="0.2">
      <c r="B457" s="16" t="s">
        <v>16</v>
      </c>
      <c r="C457" s="16"/>
      <c r="D457" s="16"/>
      <c r="E457" s="16"/>
      <c r="AD457" s="16" t="s">
        <v>17</v>
      </c>
      <c r="AE457" s="16"/>
      <c r="AF457" s="16"/>
      <c r="AG457" s="16"/>
      <c r="AH457" s="16"/>
      <c r="AI457" s="16"/>
      <c r="AJ457" s="16"/>
    </row>
    <row r="458" spans="2:37" ht="6" customHeight="1" x14ac:dyDescent="0.2">
      <c r="B458" s="16"/>
      <c r="C458" s="16"/>
      <c r="D458" s="16"/>
      <c r="E458" s="16"/>
      <c r="H458" s="17" t="s">
        <v>18</v>
      </c>
      <c r="I458" s="17"/>
      <c r="J458" s="17"/>
      <c r="K458" s="17"/>
      <c r="L458" s="17"/>
      <c r="M458" s="17"/>
      <c r="N458" s="17"/>
      <c r="O458" s="17"/>
      <c r="P458" s="17"/>
      <c r="Q458" s="17"/>
      <c r="R458" s="17"/>
      <c r="U458" s="17" t="s">
        <v>19</v>
      </c>
      <c r="V458" s="17"/>
      <c r="W458" s="17"/>
      <c r="X458" s="17"/>
      <c r="Y458" s="17"/>
      <c r="Z458" s="17"/>
      <c r="AD458" s="16"/>
      <c r="AE458" s="16"/>
      <c r="AF458" s="16"/>
      <c r="AG458" s="16"/>
      <c r="AH458" s="16"/>
      <c r="AI458" s="16"/>
      <c r="AJ458" s="16"/>
    </row>
    <row r="459" spans="2:37" ht="7.5" customHeight="1" x14ac:dyDescent="0.2">
      <c r="B459" s="16"/>
      <c r="C459" s="16"/>
      <c r="D459" s="16"/>
      <c r="E459" s="16"/>
      <c r="H459" s="17"/>
      <c r="I459" s="17"/>
      <c r="J459" s="17"/>
      <c r="K459" s="17"/>
      <c r="L459" s="17"/>
      <c r="M459" s="17"/>
      <c r="N459" s="17"/>
      <c r="O459" s="17"/>
      <c r="P459" s="17"/>
      <c r="Q459" s="17"/>
      <c r="R459" s="17"/>
      <c r="U459" s="17"/>
      <c r="V459" s="17"/>
      <c r="W459" s="17"/>
      <c r="X459" s="17"/>
      <c r="Y459" s="17"/>
      <c r="Z459" s="17"/>
      <c r="AD459" s="16"/>
      <c r="AE459" s="16"/>
      <c r="AF459" s="16"/>
      <c r="AG459" s="16"/>
      <c r="AH459" s="16"/>
      <c r="AI459" s="16"/>
      <c r="AJ459" s="16"/>
    </row>
    <row r="460" spans="2:37" ht="6.75" customHeight="1" x14ac:dyDescent="0.2">
      <c r="B460" s="16"/>
      <c r="C460" s="16"/>
      <c r="D460" s="16"/>
      <c r="E460" s="16"/>
      <c r="AD460" s="16"/>
      <c r="AE460" s="16"/>
      <c r="AF460" s="16"/>
      <c r="AG460" s="16"/>
      <c r="AH460" s="16"/>
      <c r="AI460" s="16"/>
      <c r="AJ460" s="16"/>
    </row>
    <row r="461" spans="2:37" x14ac:dyDescent="0.2">
      <c r="F461" s="11" t="s">
        <v>240</v>
      </c>
      <c r="G461" s="11"/>
      <c r="H461" s="11"/>
      <c r="I461" s="11"/>
      <c r="J461" s="11"/>
      <c r="K461" s="11"/>
      <c r="L461" s="11"/>
      <c r="M461" s="11"/>
      <c r="N461" s="11"/>
      <c r="O461" s="11"/>
      <c r="P461" s="11"/>
      <c r="Q461" s="11"/>
      <c r="R461" s="11"/>
      <c r="S461" s="11"/>
      <c r="V461" s="4">
        <v>111</v>
      </c>
      <c r="X461" s="5" t="s">
        <v>241</v>
      </c>
      <c r="Y461" s="5"/>
      <c r="Z461" s="5"/>
      <c r="AA461" s="5"/>
      <c r="AF461" s="12" t="s">
        <v>242</v>
      </c>
      <c r="AG461" s="12"/>
      <c r="AH461" s="12"/>
      <c r="AI461" s="12"/>
      <c r="AJ461" s="12"/>
    </row>
    <row r="462" spans="2:37" ht="11.25" customHeight="1" x14ac:dyDescent="0.2">
      <c r="F462" s="11"/>
      <c r="G462" s="11"/>
      <c r="H462" s="11"/>
      <c r="I462" s="11"/>
      <c r="J462" s="11"/>
      <c r="K462" s="11"/>
      <c r="L462" s="11"/>
      <c r="M462" s="11"/>
      <c r="N462" s="11"/>
      <c r="O462" s="11"/>
      <c r="P462" s="11"/>
      <c r="Q462" s="11"/>
      <c r="R462" s="11"/>
      <c r="S462" s="11"/>
    </row>
    <row r="463" spans="2:37" ht="12" customHeight="1" x14ac:dyDescent="0.2">
      <c r="F463" s="11"/>
      <c r="G463" s="11"/>
      <c r="H463" s="11"/>
      <c r="I463" s="11"/>
      <c r="J463" s="11"/>
      <c r="K463" s="11"/>
      <c r="L463" s="11"/>
      <c r="M463" s="11"/>
      <c r="N463" s="11"/>
      <c r="O463" s="11"/>
      <c r="P463" s="11"/>
      <c r="Q463" s="11"/>
      <c r="R463" s="11"/>
      <c r="S463" s="11"/>
    </row>
    <row r="464" spans="2:37" x14ac:dyDescent="0.2">
      <c r="F464" s="9" t="s">
        <v>243</v>
      </c>
      <c r="G464" s="9"/>
      <c r="H464" s="9"/>
      <c r="I464" s="9"/>
      <c r="J464" s="9"/>
      <c r="L464" s="10" t="s">
        <v>244</v>
      </c>
      <c r="M464" s="10"/>
      <c r="N464" s="10"/>
      <c r="O464" s="10"/>
      <c r="P464" s="10"/>
      <c r="Q464" s="10"/>
      <c r="R464" s="10"/>
      <c r="S464" s="10"/>
      <c r="T464" s="10"/>
    </row>
    <row r="465" spans="6:36" x14ac:dyDescent="0.2">
      <c r="F465" s="11" t="s">
        <v>240</v>
      </c>
      <c r="G465" s="11"/>
      <c r="H465" s="11"/>
      <c r="I465" s="11"/>
      <c r="J465" s="11"/>
      <c r="K465" s="11"/>
      <c r="L465" s="11"/>
      <c r="M465" s="11"/>
      <c r="N465" s="11"/>
      <c r="O465" s="11"/>
      <c r="P465" s="11"/>
      <c r="Q465" s="11"/>
      <c r="R465" s="11"/>
      <c r="S465" s="11"/>
      <c r="V465" s="4">
        <v>111</v>
      </c>
      <c r="X465" s="5" t="s">
        <v>241</v>
      </c>
      <c r="Y465" s="5"/>
      <c r="Z465" s="5"/>
      <c r="AA465" s="5"/>
      <c r="AF465" s="12" t="s">
        <v>245</v>
      </c>
      <c r="AG465" s="12"/>
      <c r="AH465" s="12"/>
      <c r="AI465" s="12"/>
      <c r="AJ465" s="12"/>
    </row>
    <row r="466" spans="6:36" ht="11.25" customHeight="1" x14ac:dyDescent="0.2">
      <c r="F466" s="11"/>
      <c r="G466" s="11"/>
      <c r="H466" s="11"/>
      <c r="I466" s="11"/>
      <c r="J466" s="11"/>
      <c r="K466" s="11"/>
      <c r="L466" s="11"/>
      <c r="M466" s="11"/>
      <c r="N466" s="11"/>
      <c r="O466" s="11"/>
      <c r="P466" s="11"/>
      <c r="Q466" s="11"/>
      <c r="R466" s="11"/>
      <c r="S466" s="11"/>
    </row>
    <row r="467" spans="6:36" ht="12" customHeight="1" x14ac:dyDescent="0.2">
      <c r="F467" s="11"/>
      <c r="G467" s="11"/>
      <c r="H467" s="11"/>
      <c r="I467" s="11"/>
      <c r="J467" s="11"/>
      <c r="K467" s="11"/>
      <c r="L467" s="11"/>
      <c r="M467" s="11"/>
      <c r="N467" s="11"/>
      <c r="O467" s="11"/>
      <c r="P467" s="11"/>
      <c r="Q467" s="11"/>
      <c r="R467" s="11"/>
      <c r="S467" s="11"/>
    </row>
    <row r="468" spans="6:36" x14ac:dyDescent="0.2">
      <c r="F468" s="9" t="s">
        <v>243</v>
      </c>
      <c r="G468" s="9"/>
      <c r="H468" s="9"/>
      <c r="I468" s="9"/>
      <c r="J468" s="9"/>
      <c r="L468" s="10" t="s">
        <v>244</v>
      </c>
      <c r="M468" s="10"/>
      <c r="N468" s="10"/>
      <c r="O468" s="10"/>
      <c r="P468" s="10"/>
      <c r="Q468" s="10"/>
      <c r="R468" s="10"/>
      <c r="S468" s="10"/>
      <c r="T468" s="10"/>
    </row>
    <row r="469" spans="6:36" x14ac:dyDescent="0.2">
      <c r="V469" s="4">
        <v>111</v>
      </c>
      <c r="X469" s="5" t="s">
        <v>241</v>
      </c>
      <c r="Y469" s="5"/>
      <c r="Z469" s="5"/>
      <c r="AA469" s="5"/>
    </row>
    <row r="470" spans="6:36" ht="11.25" customHeight="1" x14ac:dyDescent="0.2"/>
    <row r="471" spans="6:36" x14ac:dyDescent="0.2">
      <c r="V471" s="4">
        <v>111</v>
      </c>
      <c r="X471" s="5" t="s">
        <v>241</v>
      </c>
      <c r="Y471" s="5"/>
      <c r="Z471" s="5"/>
      <c r="AA471" s="5"/>
    </row>
    <row r="472" spans="6:36" ht="11.25" customHeight="1" x14ac:dyDescent="0.2"/>
    <row r="473" spans="6:36" x14ac:dyDescent="0.2">
      <c r="F473" s="11" t="s">
        <v>240</v>
      </c>
      <c r="G473" s="11"/>
      <c r="H473" s="11"/>
      <c r="I473" s="11"/>
      <c r="J473" s="11"/>
      <c r="K473" s="11"/>
      <c r="L473" s="11"/>
      <c r="M473" s="11"/>
      <c r="N473" s="11"/>
      <c r="O473" s="11"/>
      <c r="P473" s="11"/>
      <c r="Q473" s="11"/>
      <c r="R473" s="11"/>
      <c r="S473" s="11"/>
      <c r="V473" s="4">
        <v>111</v>
      </c>
      <c r="X473" s="5" t="s">
        <v>241</v>
      </c>
      <c r="Y473" s="5"/>
      <c r="Z473" s="5"/>
      <c r="AA473" s="5"/>
      <c r="AF473" s="12" t="s">
        <v>246</v>
      </c>
      <c r="AG473" s="12"/>
      <c r="AH473" s="12"/>
      <c r="AI473" s="12"/>
      <c r="AJ473" s="12"/>
    </row>
    <row r="474" spans="6:36" ht="11.25" customHeight="1" x14ac:dyDescent="0.2">
      <c r="F474" s="11"/>
      <c r="G474" s="11"/>
      <c r="H474" s="11"/>
      <c r="I474" s="11"/>
      <c r="J474" s="11"/>
      <c r="K474" s="11"/>
      <c r="L474" s="11"/>
      <c r="M474" s="11"/>
      <c r="N474" s="11"/>
      <c r="O474" s="11"/>
      <c r="P474" s="11"/>
      <c r="Q474" s="11"/>
      <c r="R474" s="11"/>
      <c r="S474" s="11"/>
    </row>
    <row r="475" spans="6:36" ht="12" customHeight="1" x14ac:dyDescent="0.2">
      <c r="F475" s="11"/>
      <c r="G475" s="11"/>
      <c r="H475" s="11"/>
      <c r="I475" s="11"/>
      <c r="J475" s="11"/>
      <c r="K475" s="11"/>
      <c r="L475" s="11"/>
      <c r="M475" s="11"/>
      <c r="N475" s="11"/>
      <c r="O475" s="11"/>
      <c r="P475" s="11"/>
      <c r="Q475" s="11"/>
      <c r="R475" s="11"/>
      <c r="S475" s="11"/>
    </row>
    <row r="476" spans="6:36" x14ac:dyDescent="0.2">
      <c r="F476" s="9" t="s">
        <v>243</v>
      </c>
      <c r="G476" s="9"/>
      <c r="H476" s="9"/>
      <c r="I476" s="9"/>
      <c r="J476" s="9"/>
      <c r="L476" s="10" t="s">
        <v>244</v>
      </c>
      <c r="M476" s="10"/>
      <c r="N476" s="10"/>
      <c r="O476" s="10"/>
      <c r="P476" s="10"/>
      <c r="Q476" s="10"/>
      <c r="R476" s="10"/>
      <c r="S476" s="10"/>
      <c r="T476" s="10"/>
    </row>
    <row r="477" spans="6:36" x14ac:dyDescent="0.2">
      <c r="V477" s="4">
        <v>111</v>
      </c>
      <c r="X477" s="5" t="s">
        <v>241</v>
      </c>
      <c r="Y477" s="5"/>
      <c r="Z477" s="5"/>
      <c r="AA477" s="5"/>
    </row>
    <row r="478" spans="6:36" ht="11.25" customHeight="1" x14ac:dyDescent="0.2"/>
    <row r="479" spans="6:36" x14ac:dyDescent="0.2">
      <c r="V479" s="4">
        <v>111</v>
      </c>
      <c r="X479" s="5" t="s">
        <v>241</v>
      </c>
      <c r="Y479" s="5"/>
      <c r="Z479" s="5"/>
      <c r="AA479" s="5"/>
    </row>
    <row r="480" spans="6:36" ht="11.25" customHeight="1" x14ac:dyDescent="0.2"/>
    <row r="481" spans="2:37" x14ac:dyDescent="0.2">
      <c r="F481" s="11" t="s">
        <v>240</v>
      </c>
      <c r="G481" s="11"/>
      <c r="H481" s="11"/>
      <c r="I481" s="11"/>
      <c r="J481" s="11"/>
      <c r="K481" s="11"/>
      <c r="L481" s="11"/>
      <c r="M481" s="11"/>
      <c r="N481" s="11"/>
      <c r="O481" s="11"/>
      <c r="P481" s="11"/>
      <c r="Q481" s="11"/>
      <c r="R481" s="11"/>
      <c r="S481" s="11"/>
      <c r="V481" s="4">
        <v>111</v>
      </c>
      <c r="X481" s="5" t="s">
        <v>241</v>
      </c>
      <c r="Y481" s="5"/>
      <c r="Z481" s="5"/>
      <c r="AA481" s="5"/>
      <c r="AF481" s="12" t="s">
        <v>247</v>
      </c>
      <c r="AG481" s="12"/>
      <c r="AH481" s="12"/>
      <c r="AI481" s="12"/>
      <c r="AJ481" s="12"/>
    </row>
    <row r="482" spans="2:37" ht="11.25" customHeight="1" x14ac:dyDescent="0.2">
      <c r="F482" s="11"/>
      <c r="G482" s="11"/>
      <c r="H482" s="11"/>
      <c r="I482" s="11"/>
      <c r="J482" s="11"/>
      <c r="K482" s="11"/>
      <c r="L482" s="11"/>
      <c r="M482" s="11"/>
      <c r="N482" s="11"/>
      <c r="O482" s="11"/>
      <c r="P482" s="11"/>
      <c r="Q482" s="11"/>
      <c r="R482" s="11"/>
      <c r="S482" s="11"/>
    </row>
    <row r="483" spans="2:37" ht="12" customHeight="1" x14ac:dyDescent="0.2">
      <c r="F483" s="11"/>
      <c r="G483" s="11"/>
      <c r="H483" s="11"/>
      <c r="I483" s="11"/>
      <c r="J483" s="11"/>
      <c r="K483" s="11"/>
      <c r="L483" s="11"/>
      <c r="M483" s="11"/>
      <c r="N483" s="11"/>
      <c r="O483" s="11"/>
      <c r="P483" s="11"/>
      <c r="Q483" s="11"/>
      <c r="R483" s="11"/>
      <c r="S483" s="11"/>
    </row>
    <row r="484" spans="2:37" x14ac:dyDescent="0.2">
      <c r="F484" s="9" t="s">
        <v>243</v>
      </c>
      <c r="G484" s="9"/>
      <c r="H484" s="9"/>
      <c r="I484" s="9"/>
      <c r="J484" s="9"/>
      <c r="L484" s="10" t="s">
        <v>244</v>
      </c>
      <c r="M484" s="10"/>
      <c r="N484" s="10"/>
      <c r="O484" s="10"/>
      <c r="P484" s="10"/>
      <c r="Q484" s="10"/>
      <c r="R484" s="10"/>
      <c r="S484" s="10"/>
      <c r="T484" s="10"/>
    </row>
    <row r="485" spans="2:37" x14ac:dyDescent="0.2">
      <c r="F485" s="11" t="s">
        <v>248</v>
      </c>
      <c r="G485" s="11"/>
      <c r="H485" s="11"/>
      <c r="I485" s="11"/>
      <c r="J485" s="11"/>
      <c r="K485" s="11"/>
      <c r="L485" s="11"/>
      <c r="M485" s="11"/>
      <c r="N485" s="11"/>
      <c r="O485" s="11"/>
      <c r="P485" s="11"/>
      <c r="Q485" s="11"/>
      <c r="R485" s="11"/>
      <c r="S485" s="11"/>
      <c r="V485" s="4">
        <v>113</v>
      </c>
      <c r="X485" s="5" t="s">
        <v>129</v>
      </c>
      <c r="Y485" s="5"/>
      <c r="Z485" s="5"/>
      <c r="AA485" s="5"/>
      <c r="AF485" s="12" t="s">
        <v>249</v>
      </c>
      <c r="AG485" s="12"/>
      <c r="AH485" s="12"/>
      <c r="AI485" s="12"/>
      <c r="AJ485" s="12"/>
    </row>
    <row r="486" spans="2:37" ht="11.25" customHeight="1" x14ac:dyDescent="0.2">
      <c r="F486" s="11"/>
      <c r="G486" s="11"/>
      <c r="H486" s="11"/>
      <c r="I486" s="11"/>
      <c r="J486" s="11"/>
      <c r="K486" s="11"/>
      <c r="L486" s="11"/>
      <c r="M486" s="11"/>
      <c r="N486" s="11"/>
      <c r="O486" s="11"/>
      <c r="P486" s="11"/>
      <c r="Q486" s="11"/>
      <c r="R486" s="11"/>
      <c r="S486" s="11"/>
    </row>
    <row r="487" spans="2:37" x14ac:dyDescent="0.2">
      <c r="F487" s="9" t="s">
        <v>147</v>
      </c>
      <c r="G487" s="9"/>
      <c r="H487" s="9"/>
      <c r="I487" s="9"/>
      <c r="J487" s="9"/>
      <c r="L487" s="10" t="s">
        <v>148</v>
      </c>
      <c r="M487" s="10"/>
      <c r="N487" s="10"/>
      <c r="O487" s="10"/>
      <c r="P487" s="10"/>
      <c r="Q487" s="10"/>
      <c r="R487" s="10"/>
      <c r="S487" s="10"/>
      <c r="T487" s="10"/>
    </row>
    <row r="488" spans="2:37" x14ac:dyDescent="0.2">
      <c r="V488" s="4">
        <v>113</v>
      </c>
      <c r="X488" s="5" t="s">
        <v>129</v>
      </c>
      <c r="Y488" s="5"/>
      <c r="Z488" s="5"/>
      <c r="AA488" s="5"/>
    </row>
    <row r="489" spans="2:37" ht="14.25" customHeight="1" x14ac:dyDescent="0.2">
      <c r="B489" s="13" t="s">
        <v>12</v>
      </c>
      <c r="C489" s="13"/>
      <c r="D489" s="13"/>
      <c r="J489" s="14" t="s">
        <v>13</v>
      </c>
      <c r="K489" s="14"/>
      <c r="L489" s="14"/>
      <c r="M489" s="14"/>
      <c r="N489" s="14"/>
      <c r="O489" s="14"/>
      <c r="P489" s="14"/>
      <c r="Q489" s="14"/>
      <c r="R489" s="14"/>
      <c r="S489" s="14"/>
      <c r="T489" s="14"/>
      <c r="U489" s="14"/>
      <c r="V489" s="14"/>
      <c r="W489" s="14"/>
      <c r="X489" s="14"/>
      <c r="Y489" s="14"/>
      <c r="Z489" s="14"/>
      <c r="AA489" s="14"/>
      <c r="AB489" s="14"/>
      <c r="AC489" s="14"/>
      <c r="AD489" s="14"/>
      <c r="AE489" s="14"/>
      <c r="AF489" s="14"/>
      <c r="AG489" s="14"/>
      <c r="AH489" s="14"/>
      <c r="AI489" s="14"/>
      <c r="AJ489" s="14"/>
      <c r="AK489" s="14"/>
    </row>
    <row r="490" spans="2:37" ht="6" customHeight="1" x14ac:dyDescent="0.2"/>
    <row r="491" spans="2:37" x14ac:dyDescent="0.2">
      <c r="C491" s="6" t="s">
        <v>14</v>
      </c>
      <c r="D491" s="6"/>
      <c r="E491" s="6"/>
      <c r="F491" s="6"/>
      <c r="G491" s="6"/>
      <c r="H491" s="6"/>
      <c r="J491" s="15" t="s">
        <v>239</v>
      </c>
      <c r="K491" s="15"/>
      <c r="L491" s="15"/>
      <c r="M491" s="15"/>
      <c r="N491" s="15"/>
      <c r="O491" s="15"/>
      <c r="P491" s="15"/>
      <c r="Q491" s="15"/>
      <c r="R491" s="15"/>
      <c r="S491" s="15"/>
      <c r="T491" s="15"/>
      <c r="U491" s="15"/>
      <c r="V491" s="15"/>
      <c r="W491" s="15"/>
      <c r="X491" s="15"/>
      <c r="Y491" s="15"/>
      <c r="Z491" s="15"/>
      <c r="AA491" s="15"/>
      <c r="AB491" s="15"/>
      <c r="AC491" s="15"/>
      <c r="AD491" s="15"/>
      <c r="AE491" s="15"/>
      <c r="AF491" s="15"/>
      <c r="AG491" s="15"/>
      <c r="AH491" s="15"/>
      <c r="AI491" s="15"/>
      <c r="AJ491" s="15"/>
      <c r="AK491" s="15"/>
    </row>
    <row r="492" spans="2:37" ht="6.75" customHeight="1" x14ac:dyDescent="0.2">
      <c r="B492" s="16" t="s">
        <v>16</v>
      </c>
      <c r="C492" s="16"/>
      <c r="D492" s="16"/>
      <c r="E492" s="16"/>
      <c r="AD492" s="16" t="s">
        <v>17</v>
      </c>
      <c r="AE492" s="16"/>
      <c r="AF492" s="16"/>
      <c r="AG492" s="16"/>
      <c r="AH492" s="16"/>
      <c r="AI492" s="16"/>
      <c r="AJ492" s="16"/>
    </row>
    <row r="493" spans="2:37" ht="6" customHeight="1" x14ac:dyDescent="0.2">
      <c r="B493" s="16"/>
      <c r="C493" s="16"/>
      <c r="D493" s="16"/>
      <c r="E493" s="16"/>
      <c r="H493" s="17" t="s">
        <v>18</v>
      </c>
      <c r="I493" s="17"/>
      <c r="J493" s="17"/>
      <c r="K493" s="17"/>
      <c r="L493" s="17"/>
      <c r="M493" s="17"/>
      <c r="N493" s="17"/>
      <c r="O493" s="17"/>
      <c r="P493" s="17"/>
      <c r="Q493" s="17"/>
      <c r="R493" s="17"/>
      <c r="U493" s="17" t="s">
        <v>19</v>
      </c>
      <c r="V493" s="17"/>
      <c r="W493" s="17"/>
      <c r="X493" s="17"/>
      <c r="Y493" s="17"/>
      <c r="Z493" s="17"/>
      <c r="AD493" s="16"/>
      <c r="AE493" s="16"/>
      <c r="AF493" s="16"/>
      <c r="AG493" s="16"/>
      <c r="AH493" s="16"/>
      <c r="AI493" s="16"/>
      <c r="AJ493" s="16"/>
    </row>
    <row r="494" spans="2:37" ht="7.5" customHeight="1" x14ac:dyDescent="0.2">
      <c r="B494" s="16"/>
      <c r="C494" s="16"/>
      <c r="D494" s="16"/>
      <c r="E494" s="16"/>
      <c r="H494" s="17"/>
      <c r="I494" s="17"/>
      <c r="J494" s="17"/>
      <c r="K494" s="17"/>
      <c r="L494" s="17"/>
      <c r="M494" s="17"/>
      <c r="N494" s="17"/>
      <c r="O494" s="17"/>
      <c r="P494" s="17"/>
      <c r="Q494" s="17"/>
      <c r="R494" s="17"/>
      <c r="U494" s="17"/>
      <c r="V494" s="17"/>
      <c r="W494" s="17"/>
      <c r="X494" s="17"/>
      <c r="Y494" s="17"/>
      <c r="Z494" s="17"/>
      <c r="AD494" s="16"/>
      <c r="AE494" s="16"/>
      <c r="AF494" s="16"/>
      <c r="AG494" s="16"/>
      <c r="AH494" s="16"/>
      <c r="AI494" s="16"/>
      <c r="AJ494" s="16"/>
    </row>
    <row r="495" spans="2:37" ht="6.75" customHeight="1" x14ac:dyDescent="0.2">
      <c r="B495" s="16"/>
      <c r="C495" s="16"/>
      <c r="D495" s="16"/>
      <c r="E495" s="16"/>
      <c r="AD495" s="16"/>
      <c r="AE495" s="16"/>
      <c r="AF495" s="16"/>
      <c r="AG495" s="16"/>
      <c r="AH495" s="16"/>
      <c r="AI495" s="16"/>
      <c r="AJ495" s="16"/>
    </row>
    <row r="496" spans="2:37" x14ac:dyDescent="0.2">
      <c r="F496" s="9" t="s">
        <v>147</v>
      </c>
      <c r="G496" s="9"/>
      <c r="H496" s="9"/>
      <c r="I496" s="9"/>
      <c r="J496" s="9"/>
      <c r="L496" s="10" t="s">
        <v>148</v>
      </c>
      <c r="M496" s="10"/>
      <c r="N496" s="10"/>
      <c r="O496" s="10"/>
      <c r="P496" s="10"/>
      <c r="Q496" s="10"/>
      <c r="R496" s="10"/>
      <c r="S496" s="10"/>
      <c r="T496" s="10"/>
    </row>
    <row r="497" spans="2:37" x14ac:dyDescent="0.2">
      <c r="F497" s="11" t="s">
        <v>248</v>
      </c>
      <c r="G497" s="11"/>
      <c r="H497" s="11"/>
      <c r="I497" s="11"/>
      <c r="J497" s="11"/>
      <c r="K497" s="11"/>
      <c r="L497" s="11"/>
      <c r="M497" s="11"/>
      <c r="N497" s="11"/>
      <c r="O497" s="11"/>
      <c r="P497" s="11"/>
      <c r="Q497" s="11"/>
      <c r="R497" s="11"/>
      <c r="S497" s="11"/>
      <c r="V497" s="4">
        <v>113</v>
      </c>
      <c r="X497" s="5" t="s">
        <v>129</v>
      </c>
      <c r="Y497" s="5"/>
      <c r="Z497" s="5"/>
      <c r="AA497" s="5"/>
      <c r="AF497" s="12" t="s">
        <v>250</v>
      </c>
      <c r="AG497" s="12"/>
      <c r="AH497" s="12"/>
      <c r="AI497" s="12"/>
      <c r="AJ497" s="12"/>
    </row>
    <row r="498" spans="2:37" ht="11.25" customHeight="1" x14ac:dyDescent="0.2">
      <c r="F498" s="11"/>
      <c r="G498" s="11"/>
      <c r="H498" s="11"/>
      <c r="I498" s="11"/>
      <c r="J498" s="11"/>
      <c r="K498" s="11"/>
      <c r="L498" s="11"/>
      <c r="M498" s="11"/>
      <c r="N498" s="11"/>
      <c r="O498" s="11"/>
      <c r="P498" s="11"/>
      <c r="Q498" s="11"/>
      <c r="R498" s="11"/>
      <c r="S498" s="11"/>
    </row>
    <row r="499" spans="2:37" x14ac:dyDescent="0.2">
      <c r="F499" s="9" t="s">
        <v>147</v>
      </c>
      <c r="G499" s="9"/>
      <c r="H499" s="9"/>
      <c r="I499" s="9"/>
      <c r="J499" s="9"/>
      <c r="L499" s="10" t="s">
        <v>148</v>
      </c>
      <c r="M499" s="10"/>
      <c r="N499" s="10"/>
      <c r="O499" s="10"/>
      <c r="P499" s="10"/>
      <c r="Q499" s="10"/>
      <c r="R499" s="10"/>
      <c r="S499" s="10"/>
      <c r="T499" s="10"/>
    </row>
    <row r="500" spans="2:37" x14ac:dyDescent="0.2">
      <c r="V500" s="4">
        <v>113</v>
      </c>
      <c r="X500" s="5" t="s">
        <v>129</v>
      </c>
      <c r="Y500" s="5"/>
      <c r="Z500" s="5"/>
      <c r="AA500" s="5"/>
    </row>
    <row r="501" spans="2:37" ht="11.25" customHeight="1" x14ac:dyDescent="0.2"/>
    <row r="502" spans="2:37" ht="11.25" customHeight="1" x14ac:dyDescent="0.2"/>
    <row r="503" spans="2:37" x14ac:dyDescent="0.2">
      <c r="D503" s="6" t="s">
        <v>30</v>
      </c>
      <c r="E503" s="6"/>
      <c r="F503" s="6"/>
      <c r="G503" s="6"/>
      <c r="H503" s="6"/>
      <c r="I503" s="6"/>
      <c r="J503" s="6"/>
      <c r="K503" s="6"/>
      <c r="L503" s="6"/>
      <c r="M503" s="6"/>
      <c r="N503" s="6"/>
      <c r="AC503" s="7">
        <v>838.83</v>
      </c>
      <c r="AD503" s="7"/>
      <c r="AE503" s="7"/>
      <c r="AF503" s="7"/>
      <c r="AG503" s="7"/>
      <c r="AH503" s="7"/>
      <c r="AI503" s="7"/>
      <c r="AJ503" s="7"/>
      <c r="AK503" s="7"/>
    </row>
    <row r="504" spans="2:37" ht="21" customHeight="1" x14ac:dyDescent="0.2"/>
    <row r="505" spans="2:37" ht="30" customHeight="1" x14ac:dyDescent="0.2"/>
    <row r="506" spans="2:37" ht="6.75" customHeight="1" x14ac:dyDescent="0.2">
      <c r="B506" s="6" t="s">
        <v>251</v>
      </c>
      <c r="C506" s="6"/>
      <c r="D506" s="6"/>
      <c r="E506" s="6"/>
      <c r="F506" s="6"/>
      <c r="G506" s="6"/>
      <c r="H506" s="6"/>
      <c r="I506" s="6"/>
      <c r="J506" s="6"/>
      <c r="K506" s="6"/>
      <c r="L506" s="6"/>
      <c r="M506" s="6"/>
    </row>
    <row r="507" spans="2:37" ht="6" customHeight="1" x14ac:dyDescent="0.2">
      <c r="B507" s="6"/>
      <c r="C507" s="6"/>
      <c r="D507" s="6"/>
      <c r="E507" s="6"/>
      <c r="F507" s="6"/>
      <c r="G507" s="6"/>
      <c r="H507" s="6"/>
      <c r="I507" s="6"/>
      <c r="J507" s="6"/>
      <c r="K507" s="6"/>
      <c r="L507" s="6"/>
      <c r="M507" s="6"/>
      <c r="AC507" s="7">
        <v>546743.25</v>
      </c>
      <c r="AD507" s="7"/>
      <c r="AE507" s="7"/>
      <c r="AF507" s="7"/>
      <c r="AG507" s="7"/>
      <c r="AH507" s="7"/>
      <c r="AI507" s="7"/>
      <c r="AJ507" s="7"/>
      <c r="AK507" s="7"/>
    </row>
    <row r="508" spans="2:37" ht="9" customHeight="1" x14ac:dyDescent="0.2">
      <c r="AC508" s="7"/>
      <c r="AD508" s="7"/>
      <c r="AE508" s="7"/>
      <c r="AF508" s="7"/>
      <c r="AG508" s="7"/>
      <c r="AH508" s="7"/>
      <c r="AI508" s="7"/>
      <c r="AJ508" s="7"/>
      <c r="AK508" s="7"/>
    </row>
    <row r="509" spans="2:37" ht="243.75" customHeight="1" x14ac:dyDescent="0.2"/>
    <row r="510" spans="2:37" ht="15.75" customHeight="1" x14ac:dyDescent="0.2">
      <c r="Q510" s="8" t="s">
        <v>252</v>
      </c>
      <c r="R510" s="8"/>
      <c r="S510" s="8"/>
      <c r="T510" s="8"/>
      <c r="U510" s="8"/>
      <c r="V510" s="8"/>
      <c r="W510" s="8"/>
      <c r="X510" s="8"/>
    </row>
  </sheetData>
  <mergeCells count="643">
    <mergeCell ref="B11:D11"/>
    <mergeCell ref="H11:O11"/>
    <mergeCell ref="B12:D12"/>
    <mergeCell ref="H12:L12"/>
    <mergeCell ref="N12:Q12"/>
    <mergeCell ref="B14:D14"/>
    <mergeCell ref="J14:AK14"/>
    <mergeCell ref="G2:V9"/>
    <mergeCell ref="Z3:AC3"/>
    <mergeCell ref="AE3:AF3"/>
    <mergeCell ref="Z4:AC5"/>
    <mergeCell ref="AE4:AJ5"/>
    <mergeCell ref="Z6:AC7"/>
    <mergeCell ref="AE6:AJ7"/>
    <mergeCell ref="Z8:AC8"/>
    <mergeCell ref="AE8:AJ8"/>
    <mergeCell ref="F21:S23"/>
    <mergeCell ref="X21:AA21"/>
    <mergeCell ref="AF21:AJ21"/>
    <mergeCell ref="F24:J24"/>
    <mergeCell ref="L24:T24"/>
    <mergeCell ref="F25:S27"/>
    <mergeCell ref="X25:AA25"/>
    <mergeCell ref="AF25:AJ25"/>
    <mergeCell ref="C16:H16"/>
    <mergeCell ref="J16:AK16"/>
    <mergeCell ref="B17:E20"/>
    <mergeCell ref="AD17:AJ20"/>
    <mergeCell ref="H18:R19"/>
    <mergeCell ref="U18:Z19"/>
    <mergeCell ref="AF33:AJ33"/>
    <mergeCell ref="F37:J37"/>
    <mergeCell ref="L37:T37"/>
    <mergeCell ref="X38:AA38"/>
    <mergeCell ref="D41:N41"/>
    <mergeCell ref="AC41:AK41"/>
    <mergeCell ref="F28:J28"/>
    <mergeCell ref="L28:T28"/>
    <mergeCell ref="X29:AA29"/>
    <mergeCell ref="X31:AA31"/>
    <mergeCell ref="F33:S36"/>
    <mergeCell ref="X33:AA33"/>
    <mergeCell ref="B50:D50"/>
    <mergeCell ref="F50:S53"/>
    <mergeCell ref="X50:AA50"/>
    <mergeCell ref="AF50:AJ50"/>
    <mergeCell ref="F54:J54"/>
    <mergeCell ref="L54:T54"/>
    <mergeCell ref="C45:H45"/>
    <mergeCell ref="J45:AK45"/>
    <mergeCell ref="B46:E49"/>
    <mergeCell ref="AD46:AJ49"/>
    <mergeCell ref="H47:R48"/>
    <mergeCell ref="U47:Z48"/>
    <mergeCell ref="B62:D62"/>
    <mergeCell ref="F62:S65"/>
    <mergeCell ref="X62:AA62"/>
    <mergeCell ref="AF62:AJ62"/>
    <mergeCell ref="F66:J66"/>
    <mergeCell ref="L66:T66"/>
    <mergeCell ref="B55:D55"/>
    <mergeCell ref="J55:AK55"/>
    <mergeCell ref="C57:H57"/>
    <mergeCell ref="J57:AK57"/>
    <mergeCell ref="B58:E61"/>
    <mergeCell ref="AD58:AJ61"/>
    <mergeCell ref="H59:R60"/>
    <mergeCell ref="U59:Z60"/>
    <mergeCell ref="B71:D71"/>
    <mergeCell ref="F71:S73"/>
    <mergeCell ref="X71:AA71"/>
    <mergeCell ref="AF71:AJ71"/>
    <mergeCell ref="F74:J74"/>
    <mergeCell ref="L74:T74"/>
    <mergeCell ref="B67:D67"/>
    <mergeCell ref="F67:S69"/>
    <mergeCell ref="X67:AA67"/>
    <mergeCell ref="AF67:AJ67"/>
    <mergeCell ref="F70:J70"/>
    <mergeCell ref="L70:T70"/>
    <mergeCell ref="B79:D79"/>
    <mergeCell ref="F79:S80"/>
    <mergeCell ref="X79:AA79"/>
    <mergeCell ref="AF79:AJ79"/>
    <mergeCell ref="F81:J81"/>
    <mergeCell ref="L81:T81"/>
    <mergeCell ref="B75:D75"/>
    <mergeCell ref="F75:S77"/>
    <mergeCell ref="X75:AA75"/>
    <mergeCell ref="AF75:AJ75"/>
    <mergeCell ref="F78:J78"/>
    <mergeCell ref="L78:T78"/>
    <mergeCell ref="B86:D86"/>
    <mergeCell ref="F86:S87"/>
    <mergeCell ref="X86:AA86"/>
    <mergeCell ref="AF86:AJ86"/>
    <mergeCell ref="F88:J88"/>
    <mergeCell ref="L88:T88"/>
    <mergeCell ref="B82:D82"/>
    <mergeCell ref="F82:S83"/>
    <mergeCell ref="X82:AA84"/>
    <mergeCell ref="AF82:AJ82"/>
    <mergeCell ref="F85:J85"/>
    <mergeCell ref="L85:T85"/>
    <mergeCell ref="B92:D92"/>
    <mergeCell ref="F92:S93"/>
    <mergeCell ref="X92:AA92"/>
    <mergeCell ref="AF92:AJ92"/>
    <mergeCell ref="F94:J94"/>
    <mergeCell ref="L94:T94"/>
    <mergeCell ref="B89:D89"/>
    <mergeCell ref="F89:S90"/>
    <mergeCell ref="X89:AA89"/>
    <mergeCell ref="AF89:AJ89"/>
    <mergeCell ref="F91:J91"/>
    <mergeCell ref="L91:T91"/>
    <mergeCell ref="B98:D98"/>
    <mergeCell ref="J98:AK98"/>
    <mergeCell ref="C100:H100"/>
    <mergeCell ref="J100:AK100"/>
    <mergeCell ref="B101:E104"/>
    <mergeCell ref="AD101:AJ104"/>
    <mergeCell ref="H102:R103"/>
    <mergeCell ref="U102:Z103"/>
    <mergeCell ref="B95:D95"/>
    <mergeCell ref="F95:S96"/>
    <mergeCell ref="X95:AA95"/>
    <mergeCell ref="AF95:AJ95"/>
    <mergeCell ref="F97:J97"/>
    <mergeCell ref="L97:T97"/>
    <mergeCell ref="B110:D110"/>
    <mergeCell ref="F110:S112"/>
    <mergeCell ref="X110:AA110"/>
    <mergeCell ref="AF110:AJ110"/>
    <mergeCell ref="F113:J113"/>
    <mergeCell ref="L113:T113"/>
    <mergeCell ref="B105:D105"/>
    <mergeCell ref="F105:S108"/>
    <mergeCell ref="X105:AA105"/>
    <mergeCell ref="AF105:AJ105"/>
    <mergeCell ref="F109:J109"/>
    <mergeCell ref="L109:T109"/>
    <mergeCell ref="B118:D118"/>
    <mergeCell ref="F118:S122"/>
    <mergeCell ref="X118:AA119"/>
    <mergeCell ref="AF118:AJ118"/>
    <mergeCell ref="F123:J123"/>
    <mergeCell ref="L123:T123"/>
    <mergeCell ref="B114:D114"/>
    <mergeCell ref="F114:S116"/>
    <mergeCell ref="X114:AA114"/>
    <mergeCell ref="AF114:AJ114"/>
    <mergeCell ref="F117:J117"/>
    <mergeCell ref="L117:T117"/>
    <mergeCell ref="B130:D130"/>
    <mergeCell ref="F130:S134"/>
    <mergeCell ref="X130:AA132"/>
    <mergeCell ref="AF130:AJ130"/>
    <mergeCell ref="F135:J135"/>
    <mergeCell ref="L135:T135"/>
    <mergeCell ref="B124:D124"/>
    <mergeCell ref="F124:S128"/>
    <mergeCell ref="X124:AA125"/>
    <mergeCell ref="AF124:AJ124"/>
    <mergeCell ref="F129:J129"/>
    <mergeCell ref="L129:T129"/>
    <mergeCell ref="B142:D142"/>
    <mergeCell ref="J142:AK142"/>
    <mergeCell ref="C144:H144"/>
    <mergeCell ref="J144:AK144"/>
    <mergeCell ref="B145:E148"/>
    <mergeCell ref="AD145:AJ148"/>
    <mergeCell ref="H146:R147"/>
    <mergeCell ref="U146:Z147"/>
    <mergeCell ref="B136:D136"/>
    <mergeCell ref="F136:S140"/>
    <mergeCell ref="X136:AA138"/>
    <mergeCell ref="AF136:AJ136"/>
    <mergeCell ref="F141:J141"/>
    <mergeCell ref="L141:T141"/>
    <mergeCell ref="B153:D153"/>
    <mergeCell ref="F153:S153"/>
    <mergeCell ref="X153:AA153"/>
    <mergeCell ref="AF153:AJ153"/>
    <mergeCell ref="F154:J154"/>
    <mergeCell ref="L154:T154"/>
    <mergeCell ref="B149:D149"/>
    <mergeCell ref="F149:S151"/>
    <mergeCell ref="X149:AA150"/>
    <mergeCell ref="AF149:AJ149"/>
    <mergeCell ref="F152:J152"/>
    <mergeCell ref="L152:T152"/>
    <mergeCell ref="B159:D159"/>
    <mergeCell ref="F159:S161"/>
    <mergeCell ref="X159:AA159"/>
    <mergeCell ref="AF159:AJ159"/>
    <mergeCell ref="F162:J162"/>
    <mergeCell ref="L162:T162"/>
    <mergeCell ref="B155:D155"/>
    <mergeCell ref="F155:S157"/>
    <mergeCell ref="X155:AA157"/>
    <mergeCell ref="AF155:AJ155"/>
    <mergeCell ref="F158:J158"/>
    <mergeCell ref="L158:T158"/>
    <mergeCell ref="F170:J170"/>
    <mergeCell ref="L170:T170"/>
    <mergeCell ref="B171:D171"/>
    <mergeCell ref="F171:S172"/>
    <mergeCell ref="X171:AA171"/>
    <mergeCell ref="AF171:AJ171"/>
    <mergeCell ref="X163:AA163"/>
    <mergeCell ref="X165:AA165"/>
    <mergeCell ref="B167:D167"/>
    <mergeCell ref="F167:S169"/>
    <mergeCell ref="X167:AA167"/>
    <mergeCell ref="AF167:AJ167"/>
    <mergeCell ref="F175:J175"/>
    <mergeCell ref="L175:T175"/>
    <mergeCell ref="B176:D176"/>
    <mergeCell ref="F176:S178"/>
    <mergeCell ref="X176:AA176"/>
    <mergeCell ref="AF176:AJ176"/>
    <mergeCell ref="F173:J173"/>
    <mergeCell ref="L173:T173"/>
    <mergeCell ref="B174:D174"/>
    <mergeCell ref="F174:S174"/>
    <mergeCell ref="X174:AA174"/>
    <mergeCell ref="AF174:AJ174"/>
    <mergeCell ref="F185:S187"/>
    <mergeCell ref="X185:AA185"/>
    <mergeCell ref="AF185:AJ185"/>
    <mergeCell ref="B188:D188"/>
    <mergeCell ref="J188:AK188"/>
    <mergeCell ref="C190:H190"/>
    <mergeCell ref="J190:AK190"/>
    <mergeCell ref="F179:J179"/>
    <mergeCell ref="L179:T179"/>
    <mergeCell ref="B181:E184"/>
    <mergeCell ref="AD181:AJ184"/>
    <mergeCell ref="H182:R183"/>
    <mergeCell ref="U182:Z183"/>
    <mergeCell ref="F196:S198"/>
    <mergeCell ref="X196:AA196"/>
    <mergeCell ref="AF196:AJ196"/>
    <mergeCell ref="F199:J199"/>
    <mergeCell ref="L199:T199"/>
    <mergeCell ref="F200:S202"/>
    <mergeCell ref="X200:AA200"/>
    <mergeCell ref="AF200:AJ200"/>
    <mergeCell ref="B191:E194"/>
    <mergeCell ref="AD191:AJ194"/>
    <mergeCell ref="H192:R193"/>
    <mergeCell ref="U192:Z193"/>
    <mergeCell ref="F195:J195"/>
    <mergeCell ref="L195:T195"/>
    <mergeCell ref="F208:S210"/>
    <mergeCell ref="X208:AA208"/>
    <mergeCell ref="AF208:AJ208"/>
    <mergeCell ref="F211:J211"/>
    <mergeCell ref="L211:T211"/>
    <mergeCell ref="F212:S214"/>
    <mergeCell ref="X212:AA212"/>
    <mergeCell ref="AF212:AJ212"/>
    <mergeCell ref="F203:J203"/>
    <mergeCell ref="L203:T203"/>
    <mergeCell ref="F204:S206"/>
    <mergeCell ref="X204:AA204"/>
    <mergeCell ref="AF204:AJ204"/>
    <mergeCell ref="F207:J207"/>
    <mergeCell ref="L207:T207"/>
    <mergeCell ref="F220:S221"/>
    <mergeCell ref="X220:AA220"/>
    <mergeCell ref="AF220:AJ220"/>
    <mergeCell ref="F222:J222"/>
    <mergeCell ref="L222:T222"/>
    <mergeCell ref="F223:S224"/>
    <mergeCell ref="X223:AA223"/>
    <mergeCell ref="AF223:AJ223"/>
    <mergeCell ref="F215:J215"/>
    <mergeCell ref="L215:T215"/>
    <mergeCell ref="F216:S218"/>
    <mergeCell ref="X216:AA216"/>
    <mergeCell ref="AF216:AJ216"/>
    <mergeCell ref="F219:J219"/>
    <mergeCell ref="L219:T219"/>
    <mergeCell ref="B231:D231"/>
    <mergeCell ref="J231:AK231"/>
    <mergeCell ref="C233:H233"/>
    <mergeCell ref="J233:AK233"/>
    <mergeCell ref="B234:E237"/>
    <mergeCell ref="AD234:AJ237"/>
    <mergeCell ref="H235:R236"/>
    <mergeCell ref="U235:Z236"/>
    <mergeCell ref="F225:J225"/>
    <mergeCell ref="L225:T225"/>
    <mergeCell ref="F226:S229"/>
    <mergeCell ref="X226:AA226"/>
    <mergeCell ref="AF226:AJ226"/>
    <mergeCell ref="F230:J230"/>
    <mergeCell ref="L230:T230"/>
    <mergeCell ref="F247:J247"/>
    <mergeCell ref="L247:T247"/>
    <mergeCell ref="D249:N249"/>
    <mergeCell ref="AC249:AK249"/>
    <mergeCell ref="C253:H253"/>
    <mergeCell ref="J253:AK253"/>
    <mergeCell ref="F238:S241"/>
    <mergeCell ref="X238:AA238"/>
    <mergeCell ref="AF238:AJ238"/>
    <mergeCell ref="F242:J242"/>
    <mergeCell ref="L242:T242"/>
    <mergeCell ref="F243:S246"/>
    <mergeCell ref="X243:AA243"/>
    <mergeCell ref="AF243:AJ243"/>
    <mergeCell ref="F260:J260"/>
    <mergeCell ref="L260:T260"/>
    <mergeCell ref="X261:AA261"/>
    <mergeCell ref="B263:D263"/>
    <mergeCell ref="F263:S264"/>
    <mergeCell ref="X263:AA263"/>
    <mergeCell ref="B254:E257"/>
    <mergeCell ref="AD254:AJ257"/>
    <mergeCell ref="H255:R256"/>
    <mergeCell ref="U255:Z256"/>
    <mergeCell ref="B258:D258"/>
    <mergeCell ref="F258:S259"/>
    <mergeCell ref="X258:AA258"/>
    <mergeCell ref="AF258:AJ258"/>
    <mergeCell ref="B272:D272"/>
    <mergeCell ref="F272:S273"/>
    <mergeCell ref="X272:AA272"/>
    <mergeCell ref="AF272:AJ272"/>
    <mergeCell ref="B274:D274"/>
    <mergeCell ref="J274:AK274"/>
    <mergeCell ref="AF263:AJ263"/>
    <mergeCell ref="F265:J265"/>
    <mergeCell ref="L265:T265"/>
    <mergeCell ref="X266:AA266"/>
    <mergeCell ref="X268:AA268"/>
    <mergeCell ref="X270:AA270"/>
    <mergeCell ref="F281:J281"/>
    <mergeCell ref="L281:T281"/>
    <mergeCell ref="B282:D282"/>
    <mergeCell ref="F282:S283"/>
    <mergeCell ref="X282:AA282"/>
    <mergeCell ref="AF282:AJ282"/>
    <mergeCell ref="C276:H276"/>
    <mergeCell ref="J276:AK276"/>
    <mergeCell ref="B277:E280"/>
    <mergeCell ref="AD277:AJ280"/>
    <mergeCell ref="H278:R279"/>
    <mergeCell ref="U278:Z279"/>
    <mergeCell ref="X293:AA293"/>
    <mergeCell ref="X295:AA295"/>
    <mergeCell ref="X297:AA297"/>
    <mergeCell ref="X299:AA299"/>
    <mergeCell ref="X301:AA301"/>
    <mergeCell ref="B303:D303"/>
    <mergeCell ref="F303:S304"/>
    <mergeCell ref="X303:AA303"/>
    <mergeCell ref="F284:J284"/>
    <mergeCell ref="L284:T284"/>
    <mergeCell ref="X285:AA285"/>
    <mergeCell ref="X287:AA287"/>
    <mergeCell ref="X289:AA289"/>
    <mergeCell ref="X291:AA291"/>
    <mergeCell ref="F308:J308"/>
    <mergeCell ref="L308:T308"/>
    <mergeCell ref="B309:D309"/>
    <mergeCell ref="F309:S310"/>
    <mergeCell ref="X309:AA309"/>
    <mergeCell ref="AF309:AJ309"/>
    <mergeCell ref="AF303:AJ303"/>
    <mergeCell ref="F305:J305"/>
    <mergeCell ref="L305:T305"/>
    <mergeCell ref="B306:D306"/>
    <mergeCell ref="F306:S307"/>
    <mergeCell ref="X306:AA306"/>
    <mergeCell ref="AF306:AJ306"/>
    <mergeCell ref="B317:D317"/>
    <mergeCell ref="J317:AK317"/>
    <mergeCell ref="C319:H319"/>
    <mergeCell ref="J319:AK319"/>
    <mergeCell ref="B320:E323"/>
    <mergeCell ref="AD320:AJ323"/>
    <mergeCell ref="H321:R322"/>
    <mergeCell ref="U321:Z322"/>
    <mergeCell ref="F311:J311"/>
    <mergeCell ref="L311:T311"/>
    <mergeCell ref="B313:E316"/>
    <mergeCell ref="AD313:AJ316"/>
    <mergeCell ref="H314:R315"/>
    <mergeCell ref="U314:Z315"/>
    <mergeCell ref="X331:AA332"/>
    <mergeCell ref="X334:AA335"/>
    <mergeCell ref="D338:N338"/>
    <mergeCell ref="AC338:AK338"/>
    <mergeCell ref="C342:H342"/>
    <mergeCell ref="J342:AK342"/>
    <mergeCell ref="F324:S326"/>
    <mergeCell ref="X324:AA325"/>
    <mergeCell ref="AF324:AJ324"/>
    <mergeCell ref="F327:J327"/>
    <mergeCell ref="L327:T327"/>
    <mergeCell ref="X328:AA329"/>
    <mergeCell ref="F349:J349"/>
    <mergeCell ref="L349:T349"/>
    <mergeCell ref="F350:S350"/>
    <mergeCell ref="X350:AA350"/>
    <mergeCell ref="AF350:AJ350"/>
    <mergeCell ref="F351:J351"/>
    <mergeCell ref="L351:T351"/>
    <mergeCell ref="B343:E346"/>
    <mergeCell ref="AD343:AJ346"/>
    <mergeCell ref="H344:R345"/>
    <mergeCell ref="U344:Z345"/>
    <mergeCell ref="F347:S348"/>
    <mergeCell ref="X347:AA347"/>
    <mergeCell ref="AF347:AJ347"/>
    <mergeCell ref="F355:J355"/>
    <mergeCell ref="L355:T355"/>
    <mergeCell ref="F356:S356"/>
    <mergeCell ref="X356:AA356"/>
    <mergeCell ref="AF356:AJ356"/>
    <mergeCell ref="F357:J357"/>
    <mergeCell ref="L357:T357"/>
    <mergeCell ref="F352:S352"/>
    <mergeCell ref="X352:AA352"/>
    <mergeCell ref="AF352:AJ352"/>
    <mergeCell ref="F353:J353"/>
    <mergeCell ref="L353:T353"/>
    <mergeCell ref="F354:S354"/>
    <mergeCell ref="X354:AA354"/>
    <mergeCell ref="AF354:AJ354"/>
    <mergeCell ref="C362:H362"/>
    <mergeCell ref="J362:AK362"/>
    <mergeCell ref="B363:E366"/>
    <mergeCell ref="AD363:AJ366"/>
    <mergeCell ref="H364:R365"/>
    <mergeCell ref="U364:Z365"/>
    <mergeCell ref="F358:S358"/>
    <mergeCell ref="X358:AA358"/>
    <mergeCell ref="AF358:AJ358"/>
    <mergeCell ref="F359:J359"/>
    <mergeCell ref="L359:T359"/>
    <mergeCell ref="B360:D360"/>
    <mergeCell ref="J360:AK360"/>
    <mergeCell ref="F370:J370"/>
    <mergeCell ref="L370:T370"/>
    <mergeCell ref="F371:S371"/>
    <mergeCell ref="X371:AA371"/>
    <mergeCell ref="AF371:AJ371"/>
    <mergeCell ref="F372:J372"/>
    <mergeCell ref="L372:T372"/>
    <mergeCell ref="F367:S367"/>
    <mergeCell ref="X367:AA367"/>
    <mergeCell ref="AF367:AJ367"/>
    <mergeCell ref="F368:J368"/>
    <mergeCell ref="L368:T368"/>
    <mergeCell ref="F369:S369"/>
    <mergeCell ref="X369:AA369"/>
    <mergeCell ref="AF369:AJ369"/>
    <mergeCell ref="F376:J376"/>
    <mergeCell ref="L376:T376"/>
    <mergeCell ref="F377:S377"/>
    <mergeCell ref="X377:AA377"/>
    <mergeCell ref="AF377:AJ377"/>
    <mergeCell ref="F378:J378"/>
    <mergeCell ref="L378:T378"/>
    <mergeCell ref="F373:S373"/>
    <mergeCell ref="X373:AA373"/>
    <mergeCell ref="AF373:AJ373"/>
    <mergeCell ref="F374:J374"/>
    <mergeCell ref="L374:T374"/>
    <mergeCell ref="F375:S375"/>
    <mergeCell ref="X375:AA375"/>
    <mergeCell ref="AF375:AJ375"/>
    <mergeCell ref="F383:J383"/>
    <mergeCell ref="L383:T383"/>
    <mergeCell ref="F384:S385"/>
    <mergeCell ref="X384:AA384"/>
    <mergeCell ref="AF384:AJ384"/>
    <mergeCell ref="F386:J386"/>
    <mergeCell ref="L386:T386"/>
    <mergeCell ref="F379:S379"/>
    <mergeCell ref="X379:AA379"/>
    <mergeCell ref="AF379:AJ379"/>
    <mergeCell ref="F380:J380"/>
    <mergeCell ref="L380:T380"/>
    <mergeCell ref="F381:S382"/>
    <mergeCell ref="X381:AA381"/>
    <mergeCell ref="AF381:AJ381"/>
    <mergeCell ref="F392:J392"/>
    <mergeCell ref="L392:T392"/>
    <mergeCell ref="F393:S394"/>
    <mergeCell ref="X393:AA393"/>
    <mergeCell ref="AF393:AJ393"/>
    <mergeCell ref="F395:J395"/>
    <mergeCell ref="L395:T395"/>
    <mergeCell ref="F387:S388"/>
    <mergeCell ref="X387:AA387"/>
    <mergeCell ref="AF387:AJ387"/>
    <mergeCell ref="F389:J389"/>
    <mergeCell ref="L389:T389"/>
    <mergeCell ref="F390:S391"/>
    <mergeCell ref="X390:AA390"/>
    <mergeCell ref="AF390:AJ390"/>
    <mergeCell ref="F401:J401"/>
    <mergeCell ref="L401:T401"/>
    <mergeCell ref="F402:S403"/>
    <mergeCell ref="X402:AA402"/>
    <mergeCell ref="AF402:AJ402"/>
    <mergeCell ref="B404:D404"/>
    <mergeCell ref="J404:AK404"/>
    <mergeCell ref="F396:S397"/>
    <mergeCell ref="X396:AA396"/>
    <mergeCell ref="AF396:AJ396"/>
    <mergeCell ref="F398:J398"/>
    <mergeCell ref="L398:T398"/>
    <mergeCell ref="F399:S400"/>
    <mergeCell ref="X399:AA399"/>
    <mergeCell ref="AF399:AJ399"/>
    <mergeCell ref="F411:J411"/>
    <mergeCell ref="L411:T411"/>
    <mergeCell ref="F412:S413"/>
    <mergeCell ref="X412:AA412"/>
    <mergeCell ref="AF412:AJ412"/>
    <mergeCell ref="F414:J414"/>
    <mergeCell ref="L414:T414"/>
    <mergeCell ref="C406:H406"/>
    <mergeCell ref="J406:AK406"/>
    <mergeCell ref="B407:E410"/>
    <mergeCell ref="AD407:AJ410"/>
    <mergeCell ref="H408:R409"/>
    <mergeCell ref="U408:Z409"/>
    <mergeCell ref="F420:J420"/>
    <mergeCell ref="L420:T420"/>
    <mergeCell ref="F421:S422"/>
    <mergeCell ref="X421:AA421"/>
    <mergeCell ref="AF421:AJ421"/>
    <mergeCell ref="F423:J423"/>
    <mergeCell ref="L423:T423"/>
    <mergeCell ref="F415:S416"/>
    <mergeCell ref="X415:AA415"/>
    <mergeCell ref="AF415:AJ415"/>
    <mergeCell ref="F417:J417"/>
    <mergeCell ref="L417:T417"/>
    <mergeCell ref="F418:S419"/>
    <mergeCell ref="X418:AA418"/>
    <mergeCell ref="AF418:AJ418"/>
    <mergeCell ref="F429:J429"/>
    <mergeCell ref="L429:T429"/>
    <mergeCell ref="F430:S433"/>
    <mergeCell ref="X430:AA430"/>
    <mergeCell ref="AF430:AJ430"/>
    <mergeCell ref="F434:J434"/>
    <mergeCell ref="L434:T434"/>
    <mergeCell ref="F424:S425"/>
    <mergeCell ref="X424:AA424"/>
    <mergeCell ref="AF424:AJ424"/>
    <mergeCell ref="F426:J426"/>
    <mergeCell ref="L426:T426"/>
    <mergeCell ref="F427:S428"/>
    <mergeCell ref="X427:AA427"/>
    <mergeCell ref="AF427:AJ427"/>
    <mergeCell ref="F444:J444"/>
    <mergeCell ref="L444:T444"/>
    <mergeCell ref="F445:S446"/>
    <mergeCell ref="X445:AA446"/>
    <mergeCell ref="AF445:AJ445"/>
    <mergeCell ref="F447:J447"/>
    <mergeCell ref="L447:T447"/>
    <mergeCell ref="F435:S438"/>
    <mergeCell ref="X435:AA435"/>
    <mergeCell ref="AF435:AJ435"/>
    <mergeCell ref="F439:J439"/>
    <mergeCell ref="L439:T439"/>
    <mergeCell ref="F440:S443"/>
    <mergeCell ref="X440:AA440"/>
    <mergeCell ref="AF440:AJ440"/>
    <mergeCell ref="C456:H456"/>
    <mergeCell ref="J456:AK456"/>
    <mergeCell ref="B457:E460"/>
    <mergeCell ref="AD457:AJ460"/>
    <mergeCell ref="H458:R459"/>
    <mergeCell ref="U458:Z459"/>
    <mergeCell ref="B448:D448"/>
    <mergeCell ref="J448:AK448"/>
    <mergeCell ref="C450:H450"/>
    <mergeCell ref="J450:AK450"/>
    <mergeCell ref="D452:N452"/>
    <mergeCell ref="AC452:AK452"/>
    <mergeCell ref="F468:J468"/>
    <mergeCell ref="L468:T468"/>
    <mergeCell ref="X469:AA469"/>
    <mergeCell ref="X471:AA471"/>
    <mergeCell ref="F473:S475"/>
    <mergeCell ref="X473:AA473"/>
    <mergeCell ref="F461:S463"/>
    <mergeCell ref="X461:AA461"/>
    <mergeCell ref="AF461:AJ461"/>
    <mergeCell ref="F464:J464"/>
    <mergeCell ref="L464:T464"/>
    <mergeCell ref="F465:S467"/>
    <mergeCell ref="X465:AA465"/>
    <mergeCell ref="AF465:AJ465"/>
    <mergeCell ref="F484:J484"/>
    <mergeCell ref="L484:T484"/>
    <mergeCell ref="F485:S486"/>
    <mergeCell ref="X485:AA485"/>
    <mergeCell ref="AF485:AJ485"/>
    <mergeCell ref="F487:J487"/>
    <mergeCell ref="L487:T487"/>
    <mergeCell ref="AF473:AJ473"/>
    <mergeCell ref="F476:J476"/>
    <mergeCell ref="L476:T476"/>
    <mergeCell ref="X477:AA477"/>
    <mergeCell ref="X479:AA479"/>
    <mergeCell ref="F481:S483"/>
    <mergeCell ref="X481:AA481"/>
    <mergeCell ref="AF481:AJ481"/>
    <mergeCell ref="X488:AA488"/>
    <mergeCell ref="B489:D489"/>
    <mergeCell ref="J489:AK489"/>
    <mergeCell ref="C491:H491"/>
    <mergeCell ref="J491:AK491"/>
    <mergeCell ref="B492:E495"/>
    <mergeCell ref="AD492:AJ495"/>
    <mergeCell ref="H493:R494"/>
    <mergeCell ref="U493:Z494"/>
    <mergeCell ref="X500:AA500"/>
    <mergeCell ref="D503:N503"/>
    <mergeCell ref="AC503:AK503"/>
    <mergeCell ref="B506:M507"/>
    <mergeCell ref="AC507:AK508"/>
    <mergeCell ref="Q510:X510"/>
    <mergeCell ref="F496:J496"/>
    <mergeCell ref="L496:T496"/>
    <mergeCell ref="F497:S498"/>
    <mergeCell ref="X497:AA497"/>
    <mergeCell ref="AF497:AJ497"/>
    <mergeCell ref="F499:J499"/>
    <mergeCell ref="L499:T499"/>
  </mergeCells>
  <pageMargins left="0.25" right="0.25" top="0.25" bottom="0.25" header="0" footer="0"/>
  <pageSetup paperSize="0" fitToWidth="0" fitToHeight="0"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02-2025</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Byron René  Castillo Casasola</cp:lastModifiedBy>
  <dcterms:created xsi:type="dcterms:W3CDTF">2025-03-05T19:41:18Z</dcterms:created>
  <dcterms:modified xsi:type="dcterms:W3CDTF">2025-03-10T17:38:03Z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01734361CD07C3C85B968AA4B2781C480C5E84517533FB2EE1174F74E95997FC9503DC872D15E7FE07B95AE100ED7F409BECF580FA4A6E26AEFD0EC90EEDEC72EA674AB15B50849970F5212A560B28642A4D897CA450B51CF0A932B22D83909CBE774D45789764F86EC62ABF84619331BFA2E25907F57004DD90B298E6AEDBD</vt:lpwstr>
  </property>
  <property fmtid="{D5CDD505-2E9C-101B-9397-08002B2CF9AE}" pid="3" name="Business Objects Context Information1">
    <vt:lpwstr>E14E2E40EBF55F5E3F74F51BFEEA4DCB6191E5282FA52688922BFD2C570B5D23EC69877350005C9993CDAA202C185BC4944E9433A14A31CA44E93C3CB76290C22F08862345014DF2CAA86CCA7EE6CB5E3DF352800A2D4FBBDB5E6ABD6AB5EAB5FF4D75DA8836580E166615D6A694223CD758DA50B7DA4F6D18AC6D53BEB2A04</vt:lpwstr>
  </property>
  <property fmtid="{D5CDD505-2E9C-101B-9397-08002B2CF9AE}" pid="4" name="Business Objects Context Information2">
    <vt:lpwstr>AFAA46E55C399A1C93E58F62AC03FB4714A82C86D406F861ACE73BEB8F783ACA4224C3B1FEBD1FFFFF573C390765D7AAEFE05A50BDAF52B4592F5569418F710B8AD6BA9B5CB7E252B08D16DC25F304D6A564CF8255449542EF8902D307952A4C81452130E4D7810B7FBB80BA30BBFDE53A9654E02C207A3EABA2CFD5AC4E269</vt:lpwstr>
  </property>
  <property fmtid="{D5CDD505-2E9C-101B-9397-08002B2CF9AE}" pid="5" name="Business Objects Context Information3">
    <vt:lpwstr>8F1A865ED9DF950634FAA2C8DF5A785EE8F3765128DBC952115F0F10D83E06377F5DCF4643DBAF6396B8BD4FBBB246EF18ED655E40588071E8F3B75A5FD1E9FBE3E559D901CBBE05E650CC774BE35B0CD5D71768E776BB9465786D5FBE9431292705B4597F2140FC59276F5434F6539A6C53B4485000554FA2A92B4939C9D5D</vt:lpwstr>
  </property>
  <property fmtid="{D5CDD505-2E9C-101B-9397-08002B2CF9AE}" pid="6" name="Business Objects Context Information4">
    <vt:lpwstr>6B37AD5E1747162D48305385AFBE8AEC461DC77CB809F994AB5A9A5281C8021A8A75226921CD84D9AEC827485D145577010BF4E89C6833A6E828C28745132D1FF1870DA2EC011ABF11887B585B619AC668AEA809FEB2EF286D503D0D80B8D80E44D853E1519C0B936ACF4084E850AC16528DAB5B3E119FD185B66A44E958D0C</vt:lpwstr>
  </property>
  <property fmtid="{D5CDD505-2E9C-101B-9397-08002B2CF9AE}" pid="7" name="Business Objects Context Information5">
    <vt:lpwstr>7D0CC037A733C9DACF8E28FAF05F77CD741264DBCAFF05FFD9746D829E8DA5B21931837FCDF6E1354AF94D0E3A0F8446A899B06AADCEBF5C0CD1DEB4FA5A0595BFE49F1E39FE461BCEA68939E2DC1C29CBE17ABDEAAF9FD766966DC7669DD8FAC902646EE074F96BFB629D6CE04C2BC9F25FB2571CBABA049928C8E127BE74F</vt:lpwstr>
  </property>
  <property fmtid="{D5CDD505-2E9C-101B-9397-08002B2CF9AE}" pid="8" name="Business Objects Context Information6">
    <vt:lpwstr>EC155F4342437EC40B251234B23F4C80CBA11EA675544ADBF12322DFAFC3A497B4A32AD442E42724E734689086B0953814FC963A62A337842A9EA122053007C090F3E33DC54ED88F32A14F8A35A031DDE3E935BCC2183A0C0EE872969C86B10EB180612C6CFD0C9025DF5D0486C5D142E3129931</vt:lpwstr>
  </property>
</Properties>
</file>