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F6405398-8070-429F-B941-C446AE3AFA12}" xr6:coauthVersionLast="47" xr6:coauthVersionMax="47" xr10:uidLastSave="{00000000-0000-0000-0000-000000000000}"/>
  <bookViews>
    <workbookView xWindow="23580" yWindow="3975" windowWidth="15375" windowHeight="7875" tabRatio="500" activeTab="1" xr2:uid="{C5FEB40B-0182-45E8-BB21-6207AA44BB83}"/>
  </bookViews>
  <sheets>
    <sheet name="03-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2" l="1"/>
  <c r="F30" i="2"/>
  <c r="F29" i="2"/>
  <c r="F28" i="2"/>
  <c r="F27" i="2"/>
  <c r="F26" i="2"/>
  <c r="F25" i="2"/>
  <c r="F24" i="2"/>
  <c r="F23" i="2"/>
  <c r="F22" i="2"/>
  <c r="F21" i="2"/>
  <c r="F20" i="2"/>
  <c r="F19" i="2"/>
  <c r="F18" i="2"/>
  <c r="F17" i="2"/>
  <c r="F16" i="2"/>
  <c r="F15" i="2"/>
  <c r="F14" i="2"/>
  <c r="F13" i="2"/>
</calcChain>
</file>

<file path=xl/sharedStrings.xml><?xml version="1.0" encoding="utf-8"?>
<sst xmlns="http://schemas.openxmlformats.org/spreadsheetml/2006/main" count="632" uniqueCount="315">
  <si>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</si>
  <si>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</si>
  <si>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</si>
  <si>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</si>
  <si>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</si>
  <si>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</si>
  <si>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</si>
  <si>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</si>
  <si>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</si>
  <si>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</si>
  <si>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marzo</t>
  </si>
  <si>
    <t>a</t>
  </si>
  <si>
    <t>ENTIDAD</t>
  </si>
  <si>
    <t>11140067</t>
  </si>
  <si>
    <t>PROCESO</t>
  </si>
  <si>
    <t>ARRENDAMIENTO DE BIENES INMUEBLES  (Art.43 inciso e)</t>
  </si>
  <si>
    <t>Gestion de Gasto</t>
  </si>
  <si>
    <t>Monto
contratado</t>
  </si>
  <si>
    <t>Descripción / Nit / Proveedor</t>
  </si>
  <si>
    <t>Renglón presupuestario</t>
  </si>
  <si>
    <t>Arrendamiento de inmueble en la ciudad de Guatemala, para el funcionamiento de Oficinas del Consejo Nacional de Adopciones,  correspondiente al mes de marzo 2025</t>
  </si>
  <si>
    <t>ARRENDAMIENTO DE EDIFICIOS Y LOCALES</t>
  </si>
  <si>
    <t>20,379.30</t>
  </si>
  <si>
    <t>34964479</t>
  </si>
  <si>
    <t>INMOBILIARIA HONEY-BEE, SOCIEDAD ANONIMA</t>
  </si>
  <si>
    <t>20,379.31</t>
  </si>
  <si>
    <t>Arrendamiento de inmueble ubicado en la 1ª Avenida A 10-15 zona 6 del Municipio de Quetzaltenango Departamento de Quetzaltenango, destinado para el funcionamiento de la Oficina Departamental de Quetzaltenango del Consejo Nacional de Adopciones, correspondiente al mes de marzo de 2025</t>
  </si>
  <si>
    <t>2,500.00</t>
  </si>
  <si>
    <t>24001120</t>
  </si>
  <si>
    <t>DE LEÓN BARRIENTOS ANA CECILIA</t>
  </si>
  <si>
    <t>TOTAL POR PROCESO</t>
  </si>
  <si>
    <t>COMPRA DE BAJA CUANTÍA (ART.43 INCISO A)</t>
  </si>
  <si>
    <t>Orden de Compra</t>
  </si>
  <si>
    <t>28</t>
  </si>
  <si>
    <t>Tres (3) Escritorios con librera (conejera); Alto: 1.65 Metro; Ancho: 0.6 Metro; Fondo de conejera: 0.34 Metro; Gavetas: 3 ; Incluye: Archivo de 3 gavetas; Largo: 1.2 Metro; Material: Melamina y metal; Puertas: 2 ; para uso de la Subcoordinación de Atención y Apoyo a la Familia Adoptiva del Conseo Nacional de Adopciones.</t>
  </si>
  <si>
    <t>MOBILIARIO Y EQUIPO DE OFICINA</t>
  </si>
  <si>
    <t>8,700.00</t>
  </si>
  <si>
    <t>45040192</t>
  </si>
  <si>
    <t>JUÁREZ GONZÁLEZ DE RIVERA DORA AMARILIS</t>
  </si>
  <si>
    <t>33</t>
  </si>
  <si>
    <t>Servicio de mantenimiento al vehículo tipo Pick up, marca Toyota, línea Hilux, modelo 2009, color plateado metálico, con número de placas P0-794DPJ, propiedad del Consejo Nacional de Adopciones.</t>
  </si>
  <si>
    <t>MANTENIMIENTO Y REPARACIÓN DE MEDIOS DE TRANSPORTE</t>
  </si>
  <si>
    <t>810.00</t>
  </si>
  <si>
    <t>31502555</t>
  </si>
  <si>
    <t>GÓMEZ ARMIRA IVAN</t>
  </si>
  <si>
    <t>34</t>
  </si>
  <si>
    <t>23 Licencias de Suite Ofimática Microsoft 365 Empresa para los meses de marco a mayo de 2025, para añadir a la suscripción vigente del Consejo Nacional de Adopciones.</t>
  </si>
  <si>
    <t>DERECHOS DE BIENES INTANGIBLES</t>
  </si>
  <si>
    <t>5,451.00</t>
  </si>
  <si>
    <t>6328288</t>
  </si>
  <si>
    <t>METRICA SOCIEDAD ANONIMA</t>
  </si>
  <si>
    <t>36</t>
  </si>
  <si>
    <t>50 Paquetes de 1 Libra de Café; Clase: Molido; Sabor: Clásico; para stock de almacén y cubrir requerimientos de conserjería del Consejo Nacional de Adopciones.</t>
  </si>
  <si>
    <t>ALIMENTOS PARA PERSONAS</t>
  </si>
  <si>
    <t>1,650.00</t>
  </si>
  <si>
    <t>12482803</t>
  </si>
  <si>
    <t>JORDAN Y JORDAN NELSON LICINIO</t>
  </si>
  <si>
    <t>37</t>
  </si>
  <si>
    <t>150 Resmas; de papel bond; Color: Blanco; Gramaje: 75 gramos; Tamaño: Carta; y 150 Resmas; de papel bond; Color: Blanco; Gramaje: 75 gramos; Tamaño: Oficio; para stock de almacén y cubrir requerimientos de las distintas Unidades y Subcoordinaciones del Consejo Nacional de Adopciones.</t>
  </si>
  <si>
    <t>PAPEL DE ESCRITORIO</t>
  </si>
  <si>
    <t>1,975.06</t>
  </si>
  <si>
    <t>96787112</t>
  </si>
  <si>
    <t>INDUSTRIA DE PRODUCTOS Y SERVICIOS  SOCIEDAD ANONIMA</t>
  </si>
  <si>
    <t>2,028.44</t>
  </si>
  <si>
    <t>38</t>
  </si>
  <si>
    <t>1 Tóner Código W2300a; Color Negro; Número 230a; Uso Impresora; 1 Tóner Código W2301a; Color Cian; Número 230a; Uso Impresora; 1 Tóner Código W2302a; Color Amarillo; Número 230a; Uso Impresora; 1 Tóner Código W2303a; Color Magenta; Número 230a; Uso Impresora; para uso de la Coordinación del Equipo Multidisciplinario del CNA.</t>
  </si>
  <si>
    <t>TINTES, PINTURAS Y COLORANTES</t>
  </si>
  <si>
    <t>4,270.00</t>
  </si>
  <si>
    <t>101444567</t>
  </si>
  <si>
    <t>BUSINESS CENTER COMPUTADORAS  SOCIEDAD ANONIMA</t>
  </si>
  <si>
    <t>39</t>
  </si>
  <si>
    <t>Servicio de fumigación general interna y externa para el control efectivo y previsión de plagas de insectos, roedores y microorganismos en las instalaciones que ocupa la sede central del Consejo Nacional de Adopciones.</t>
  </si>
  <si>
    <t>OTROS SERVICIOS</t>
  </si>
  <si>
    <t>2,300.00</t>
  </si>
  <si>
    <t>70468184</t>
  </si>
  <si>
    <t>AF FUMIGACION GUATEMALA  SOCIEDAD ANONIMA</t>
  </si>
  <si>
    <t>40</t>
  </si>
  <si>
    <t>100 Cajas de Cartón para Archivo; Alto: 26 Centímetros; Ancho: 32 Centímetros; Incluye: Tapadera y asa; Largo: 40 Centímetros; Material: Cartón corrugado; Revestimiento en paredes internas: doble;</t>
  </si>
  <si>
    <t>PRODUCTOS DE PAPEL O CARTÓN</t>
  </si>
  <si>
    <t>73169269</t>
  </si>
  <si>
    <t>PROTECCION DE ARCHIVOS Y SERVICIOS SOCIEDAD ANONIMA</t>
  </si>
  <si>
    <t>41</t>
  </si>
  <si>
    <t>Cuatro (4) Llantas; Clase Doble Propósito; Medida 265/75 r16; 8 Pliegos; para el vehículo tipo Pick Up, marca Toyota, Línea Hilux, Modelo 2009, con número de placas P0-794DPJ, propiedad del Consejo Nacional de Adopciones.</t>
  </si>
  <si>
    <t>LLANTAS Y NEUMÁTICOS</t>
  </si>
  <si>
    <t>5,100.00</t>
  </si>
  <si>
    <t>1045121</t>
  </si>
  <si>
    <t>VITATRAC SOCIEDAD ANONIMA</t>
  </si>
  <si>
    <t>42</t>
  </si>
  <si>
    <t>100 Refacciones Tipo Alimento: Ración; para ser servidas a los Asistentes al Taller Informativo Sobre el Proceso de Adopción del Consejo Nacional de Adopciones el sábado 15/03/2025.</t>
  </si>
  <si>
    <t>2,700.00</t>
  </si>
  <si>
    <t>803110K</t>
  </si>
  <si>
    <t>BARILLAS SANTA CRUZ FERNANDO JOSE</t>
  </si>
  <si>
    <t>44</t>
  </si>
  <si>
    <t>Cartuchos de Tinta y Toners para Stock de Almacén y cubrir requerimientos de las distintas Unidades y Subcoordinaciones del Consejo Nacional de Adopciones.</t>
  </si>
  <si>
    <t>5,500.00</t>
  </si>
  <si>
    <t>100837697</t>
  </si>
  <si>
    <t>MAYORISTA DE TECNOLOGIA  SOCIEDAD ANONIMA</t>
  </si>
  <si>
    <t>45</t>
  </si>
  <si>
    <t>Una (1) Pantalla para Laptop marca HP modelo Probook 450 G8 para uso de la Subcoordinación de Autorización y Control de Hogares de Protección y Organismos Internacionales del Consejo Nacional de Adopciones.</t>
  </si>
  <si>
    <t>ACCESORIOS Y REPUESTOS EN GENERAL</t>
  </si>
  <si>
    <t>1,450.00</t>
  </si>
  <si>
    <t>46</t>
  </si>
  <si>
    <t>Unidad de poder ininterrumpido (ups); Alarma: Audible; Capacidad de carga: 750 Voltiamperio; Frecuencia: 60 Hercio; Número de tomas: 6 ; Tiempo de respaldo de batería: 25 Minuto; Topología: Línea interactiva; Voltaje de entrada: 120 Voltio; Voltaje de salida: 120 Voltio; para uso del Coordinador de Comunicación Social del CNA.</t>
  </si>
  <si>
    <t>EQUIPO DE CÓMPUTO</t>
  </si>
  <si>
    <t>450.00</t>
  </si>
  <si>
    <t>47</t>
  </si>
  <si>
    <t>Productos de limpieza y cafetería para stock de almacén y cubrir requerimientos de conserjería del Consejo Nacional de Adopciones.</t>
  </si>
  <si>
    <t>ELEMENTOS Y COMPUESTOS QUÍMICOS</t>
  </si>
  <si>
    <t>162.00</t>
  </si>
  <si>
    <t>25631918</t>
  </si>
  <si>
    <t>PÉREZ LUX JUSTO RUFINO</t>
  </si>
  <si>
    <t>405.00</t>
  </si>
  <si>
    <t>OTROS MATERIALES Y SUMINISTROS</t>
  </si>
  <si>
    <t>560.00</t>
  </si>
  <si>
    <t>1,033.00</t>
  </si>
  <si>
    <t>PRODUCTOS PLÁSTICOS, NYLON, VINIL Y P.V.C.</t>
  </si>
  <si>
    <t>1,915.84</t>
  </si>
  <si>
    <t>PRODUCTOS SANITARIOS, DE LIMPIEZA Y DE USO PERSONAL</t>
  </si>
  <si>
    <t>3,268.00</t>
  </si>
  <si>
    <t>48</t>
  </si>
  <si>
    <t>Útiles de Oficina y productos de librería para stock de almacén y cubrir requerimientos de las distintas Unidades y Subcoordinaciones del Consejo Nacional de Adopciones.</t>
  </si>
  <si>
    <t>ÚTILES EDUCACIONALES Y CULTURALES</t>
  </si>
  <si>
    <t>8.70</t>
  </si>
  <si>
    <t>4851498</t>
  </si>
  <si>
    <t>LIBRERIA E IMPRENTA VIVIAN SOCIEDAD ANONIMA</t>
  </si>
  <si>
    <t>HERRAMIENTAS MENORES</t>
  </si>
  <si>
    <t>60.00</t>
  </si>
  <si>
    <t>PRODUCTOS DE ARTES GRÁFICAS</t>
  </si>
  <si>
    <t>724.50</t>
  </si>
  <si>
    <t>730.50</t>
  </si>
  <si>
    <t>ÚTILES DE OFICINA</t>
  </si>
  <si>
    <t>777.20</t>
  </si>
  <si>
    <t>781.05</t>
  </si>
  <si>
    <t>2,854.00</t>
  </si>
  <si>
    <t>52</t>
  </si>
  <si>
    <t>Servicio de reparación y mantenimiento de instalaciones eléctricas ubicadas en el primer nivel del edificio de la Sede Central del Consejo Nacional de Adopciones</t>
  </si>
  <si>
    <t>MANTENIMIENTO Y REPARACIÓN DE INSTALACIONES</t>
  </si>
  <si>
    <t>16036425</t>
  </si>
  <si>
    <t>PIRIL GRANDE WILLIAM MANOLO</t>
  </si>
  <si>
    <t>56</t>
  </si>
  <si>
    <t>Servicio de aromatización y desodorización para la sede central del Consejo Nacional de Adopciones, correspondiente al mes de febrero 2025.</t>
  </si>
  <si>
    <t>462.50</t>
  </si>
  <si>
    <t>96683503</t>
  </si>
  <si>
    <t>SISTEMAS DE SANITIZACION Y FRAGANCIAS AVANZADOS  SOCIEDAD ANONIMA</t>
  </si>
  <si>
    <t>Servicio de Enlace de Internet dedicado de 92,160 kbps (90, Mbps) de velocidad Clear Channel, con disponibilidad certificada 7/24, para uso en la sede central del Consejo Nacional de Adopciones, correspondiente al mes de febrero 2025. NPG E557824117</t>
  </si>
  <si>
    <t>TELEFONÍA</t>
  </si>
  <si>
    <t>508.33</t>
  </si>
  <si>
    <t>77213408</t>
  </si>
  <si>
    <t>REDES HIBRIDAS  SOCIEDAD ANONIMA</t>
  </si>
  <si>
    <t>508.34</t>
  </si>
  <si>
    <t>Servicio de envío de correspondencia del Consejo Nacional de Adopciones, correspondiente al mes de febrero de 2025. NPG E557823102</t>
  </si>
  <si>
    <t>CORREOS Y TELÉGRAFOS</t>
  </si>
  <si>
    <t>120.00</t>
  </si>
  <si>
    <t>86534599</t>
  </si>
  <si>
    <t>DELIVERY EXPRESS, SOCIEDAD ANONIMA</t>
  </si>
  <si>
    <t>180.00</t>
  </si>
  <si>
    <t>270.00</t>
  </si>
  <si>
    <t>Servicio de Internet residencial Casa Claro Pyme, teléfono número 77631615, para las instalaciones de la Oficina Departamental del Consejo Nacional de Adopciones en Quetzaltenango, Quetzaltenango, correspondiente al mes de febrero de 2025. NPG E558799361</t>
  </si>
  <si>
    <t>257.00</t>
  </si>
  <si>
    <t>9929290</t>
  </si>
  <si>
    <t>TELECOMUNICACIONES DE GUATEMALA  SOCIEDAD ANONIMA</t>
  </si>
  <si>
    <t>Servicio de telefonía celular prestado a la Institución a través de los números: 5311-9093 y 3993-8795; y de los números telefónicos 53118191, 53116779, 53117770, 53117544, 53117331, 37657916, 37658126, 37659195, 37651224, 37652966 y 3999-7306, correspondiente al mes de febrero 2025. NPG E559003803</t>
  </si>
  <si>
    <t>129.35</t>
  </si>
  <si>
    <t>388.05</t>
  </si>
  <si>
    <t>1,366.62</t>
  </si>
  <si>
    <t>CONTRATO ABIERTO (ART.46 LCE)</t>
  </si>
  <si>
    <t>50</t>
  </si>
  <si>
    <t>132 Rollos Papel higiénico (11 Cajas de 12 rollos c/u); Ancho: 90 Milímetro; Clase: Jumbo; Hoja; Simple; Largo: 500 Metros; y 60 Rollos de Toalla (5 Cajas de 12 rollos c/u); Ancho: 22 Centímetros; Largo: 250 Metros; Material: Papel; Tipo: Rollo; para stock de almacén y cubrir requerimientos de conserjería del CNA</t>
  </si>
  <si>
    <t>4,281.00</t>
  </si>
  <si>
    <t>12772801</t>
  </si>
  <si>
    <t>PAPELES COMERCIALES  SOCIEDAD ANONIMA</t>
  </si>
  <si>
    <t>NEGOCIACIONES ENTRE ENTIDADES PÚBLICAS (ART. 2 LCE)</t>
  </si>
  <si>
    <t>35</t>
  </si>
  <si>
    <t>Renovación Póliza Número VA-12,896, para el resguardo de los Vehículos propiedad del Consejo Nacional de Adopciones, período comprendido de enero a diciembre de 2025. Monto: 75,367.83 Fecha Publicación: 3/03/2025 14:37:55.</t>
  </si>
  <si>
    <t>PRIMAS Y GASTOS DE SEGUROS Y FIANZAS</t>
  </si>
  <si>
    <t>75,367.83</t>
  </si>
  <si>
    <t>330388</t>
  </si>
  <si>
    <t>CREDITO HIPOTECARIO NACIONAL DE GUATEMALA</t>
  </si>
  <si>
    <t>NO APLICA LEY DE CONTRATACIONES DEL ESTADO</t>
  </si>
  <si>
    <t>Liquidación laboral por terminación relación laboral por renuncia, correspondiente del 3/02/2025 al 9/02/2025</t>
  </si>
  <si>
    <t>VACACIONES PAGADAS POR RETIRO</t>
  </si>
  <si>
    <t>126.26</t>
  </si>
  <si>
    <t>116812710</t>
  </si>
  <si>
    <t>DE PAZ ALDANA JAVIER ANDRES</t>
  </si>
  <si>
    <t>Pago de cuota patronal correspondiente al mes de febrero de 2025, según recibo DR-182-1-5312034</t>
  </si>
  <si>
    <t>APORTE PATRONAL AL IGSS</t>
  </si>
  <si>
    <t>693.55</t>
  </si>
  <si>
    <t>2342855</t>
  </si>
  <si>
    <t>INSTITUTO GUATEMALTECO DE SEGURIDAD SOCIAL</t>
  </si>
  <si>
    <t>1,427.11</t>
  </si>
  <si>
    <t>1,936.80</t>
  </si>
  <si>
    <t>2,387.41</t>
  </si>
  <si>
    <t>3,936.47</t>
  </si>
  <si>
    <t>4,214.65</t>
  </si>
  <si>
    <t>7,222.26</t>
  </si>
  <si>
    <t>11,044.01</t>
  </si>
  <si>
    <t>13,000.40</t>
  </si>
  <si>
    <t>13,225.08</t>
  </si>
  <si>
    <t>13,478.97</t>
  </si>
  <si>
    <t>22,868.10</t>
  </si>
  <si>
    <t>Pago de Dietas por participación en 1 sesión ordinaria del Consejo Directivo del Consejo Nacional de Adopciones, celebrada durante el mes de febrero del año 2025, según Acta número CNA-CD-012-2025, nómina de pago de Dietas número 002-2025.</t>
  </si>
  <si>
    <t>DIETAS</t>
  </si>
  <si>
    <t>1,500.00</t>
  </si>
  <si>
    <t>17616492</t>
  </si>
  <si>
    <t>MARROQUIN MARTINEZ CLAUDIA XIOMARA</t>
  </si>
  <si>
    <t>Pago de Dietas por participación en 6 sesiones ordinarias del Consejo Directivo del Consejo Nacional de Adopciones, celebradas durante el mes de febrero del año 2025, según Actas del número CNA-CD-008-2025 a la Número CNA-CD-011-2025 y del número CNA-CD-013-2025 a la Número CNA-CD-014-2025, nómina de pago de Dietas número 002-2025.</t>
  </si>
  <si>
    <t>9,000.00</t>
  </si>
  <si>
    <t>57957673</t>
  </si>
  <si>
    <t>CARBALLO CORADO ARICEL DEL ROSARIO</t>
  </si>
  <si>
    <t>Pago de Dietas por participación en 7 sesiones ordinarias del Consejo Directivo del Consejo Nacional de Adopciones, celebradas durante el mes de febrero del año 2025, según Actas del número CNA-CD-008-2025 a la Número CNA-CD-014-2025, nómina de pago de Dietas número 002-2025.</t>
  </si>
  <si>
    <t>10,500.00</t>
  </si>
  <si>
    <t>2988526</t>
  </si>
  <si>
    <t>ORELLANA DONIS EDDY GIOVANNI</t>
  </si>
  <si>
    <t>9478264</t>
  </si>
  <si>
    <t>MARQUEZ CHUA EDWIN IVAN</t>
  </si>
  <si>
    <t>Pago por servicios de fiscalización correspondiente al mes de marzo de 2025, según Decreto 49-96</t>
  </si>
  <si>
    <t>SERVICIOS GUBERNAMENTALES DE FISCALIZACIÓN</t>
  </si>
  <si>
    <t>4,758.00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</si>
  <si>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</si>
  <si>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</si>
  <si>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</si>
  <si>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04/02/2025 al 07/03/2025 NPG E558353029</t>
  </si>
  <si>
    <t>ENERGÍA ELÉCTRICA</t>
  </si>
  <si>
    <t>1,698.52</t>
  </si>
  <si>
    <t>326445</t>
  </si>
  <si>
    <t>EMPRESA ELECTRICA DE GUATEMALA SOCIEDAD ANONIMA</t>
  </si>
  <si>
    <t>1,698.53</t>
  </si>
  <si>
    <t>Servicio de telefonía fija prestado a la institución a través del número telefónico 2415 1600, facturado al 01/MARZO/2025, correspondiente al mes de febrero 2025. NPG E557827272</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</si>
  <si>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</si>
  <si>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</si>
  <si>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</si>
  <si>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</si>
  <si>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</si>
  <si>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</si>
  <si>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</si>
  <si>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</si>
  <si>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</si>
  <si>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</si>
  <si>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MARZO 2025.</t>
  </si>
  <si>
    <t>Nº</t>
  </si>
  <si>
    <t>Documento de Respaldo</t>
  </si>
  <si>
    <t xml:space="preserve">Fecha del Documento </t>
  </si>
  <si>
    <t>NIT</t>
  </si>
  <si>
    <t>Nombre</t>
  </si>
  <si>
    <t>Descripción del Bien o Servicio Adquirido</t>
  </si>
  <si>
    <t>Monto</t>
  </si>
  <si>
    <t xml:space="preserve">3D0B34D9 - 1775652819	</t>
  </si>
  <si>
    <t>SISTEMAS DE SANITIZACION Y FRAGANCIAS AVANZADOS, S.A.</t>
  </si>
  <si>
    <t>AROMATIZACION</t>
  </si>
  <si>
    <t>C0F08594 - 3282324850</t>
  </si>
  <si>
    <t>DISTRIBUIDORA JALAPEÑA, SOCIEDAD ANONIMA</t>
  </si>
  <si>
    <t>AGUA PURIFICADA</t>
  </si>
  <si>
    <t>70154127-3366144924</t>
  </si>
  <si>
    <t>RENOVACION DE POLIZA</t>
  </si>
  <si>
    <t xml:space="preserve">B9D49FE9 - 2204713796	</t>
  </si>
  <si>
    <t xml:space="preserve">	BUSINESS CENTER COMPUTADORAS, SOCIEDAD ANONIMA</t>
  </si>
  <si>
    <t xml:space="preserve">6DF2DB6C - 2034649803	</t>
  </si>
  <si>
    <t>GÓMEZ,ARMIRA,,IVAN,</t>
  </si>
  <si>
    <t xml:space="preserve">6430A207 - 1057114967	</t>
  </si>
  <si>
    <t xml:space="preserve">METRICA SOCIEDAD ANONIMA	</t>
  </si>
  <si>
    <t xml:space="preserve">BF24BAF7 - 1029327901	</t>
  </si>
  <si>
    <t xml:space="preserve">76941D1E - 4159784424	</t>
  </si>
  <si>
    <t>MAYORISTA DE TECNOLOGIA, SOCIEDAD ANONIMA</t>
  </si>
  <si>
    <t xml:space="preserve">A1BBA1A9 - 2162511134	</t>
  </si>
  <si>
    <t>JORDAN,Y JORDAN,,NELSON,LICINIO</t>
  </si>
  <si>
    <t>8016356C-1294420345</t>
  </si>
  <si>
    <t>PAPELES COMERCIALES S.A.</t>
  </si>
  <si>
    <t xml:space="preserve">E3F5B912 - 2581545471	</t>
  </si>
  <si>
    <t>PÉREZ,LUX,,JUSTO,RUFINO</t>
  </si>
  <si>
    <t xml:space="preserve">B9C6578E - 2244497106	</t>
  </si>
  <si>
    <t xml:space="preserve">	LIBRERIA E IMPRENTA VIVIAN SOCIEDAD ANONIMA</t>
  </si>
  <si>
    <t xml:space="preserve">6DA87DCA - 90783998	</t>
  </si>
  <si>
    <t xml:space="preserve">C05438C0 - 1472545341	</t>
  </si>
  <si>
    <t xml:space="preserve">	INDUSTRIA DE PRODUCTOS Y SERVICIOS, SOCIEDAD ANONIMA</t>
  </si>
  <si>
    <t xml:space="preserve">F0011596 - 4114890796	</t>
  </si>
  <si>
    <t>BUSINESS CENTER COMPUTADORAS, SOCIEDAD ANONIMA</t>
  </si>
  <si>
    <t>4371E302 - 627067854</t>
  </si>
  <si>
    <t xml:space="preserve">	AF FUMIGACION GUATEMALA, SOCIEDAD ANONIMA</t>
  </si>
  <si>
    <t xml:space="preserve">71EA4B52 - 2862630275	</t>
  </si>
  <si>
    <t xml:space="preserve">CA48DA32 - 980566075	</t>
  </si>
  <si>
    <t xml:space="preserve">09181CF9 - 906906212	</t>
  </si>
  <si>
    <t>BARILLAS,SANTA CRUZ,,FERNANDO,JOSE</t>
  </si>
  <si>
    <t xml:space="preserve">6E00284D - 3321187749	</t>
  </si>
  <si>
    <t>PIRIL,GRANDE,,WILLIAM,MANOLO</t>
  </si>
  <si>
    <t xml:space="preserve">31AA5D6B - 3307424587	</t>
  </si>
  <si>
    <t>JUÁREZ,GONZÁLEZ,RIVERA,DORA,AMARILIS</t>
  </si>
  <si>
    <t>514887CC-131219468</t>
  </si>
  <si>
    <t>INMOBILIARIA
HONEY-BEE S.A.</t>
  </si>
  <si>
    <t>ARRENDAMIENTO DE INMUEBLE OFICINAS CENTRALES ZONA 9, GUATEMALA.</t>
  </si>
  <si>
    <t>74AA8AD6-1455706066</t>
  </si>
  <si>
    <t>DE LEÓN BARRIENTOS
ANA CECILIA</t>
  </si>
  <si>
    <t>ARRENDAMIENTO DE SEDE EN QUETZALTENANGO</t>
  </si>
  <si>
    <t>7F99E697 - 1839418297</t>
  </si>
  <si>
    <t>EMPRESA ELECTRICA DE
GUATEMALA S.A.</t>
  </si>
  <si>
    <t xml:space="preserve">SERVICIO DE ENERGIA ELECTRICA </t>
  </si>
  <si>
    <t>EAD85E2E - 3983364044</t>
  </si>
  <si>
    <t>3BCCEDFB - 1091716835</t>
  </si>
  <si>
    <t>66F4FB14 - 52120293</t>
  </si>
  <si>
    <t>C758B959 - 2620738997</t>
  </si>
  <si>
    <t>1110E2EE - 1540114429</t>
  </si>
  <si>
    <t>632E2F86 - 3910812995</t>
  </si>
  <si>
    <t>1216316E - 2932559069</t>
  </si>
  <si>
    <t>079AC72D - 1817071263</t>
  </si>
  <si>
    <t xml:space="preserve">A23AA8D8 - 1337607418	</t>
  </si>
  <si>
    <t>TELECOMUNICACIONES DE GUATEMALA S.A.</t>
  </si>
  <si>
    <t>SERVICIO DE TELEFONIA CELULAR</t>
  </si>
  <si>
    <t xml:space="preserve">1B431544 - 3530507029	</t>
  </si>
  <si>
    <t xml:space="preserve">9589C164 - 3845079920	</t>
  </si>
  <si>
    <t xml:space="preserve">0A43BB05 - 1409631571	</t>
  </si>
  <si>
    <t>REDES HIBRIDAS, SOCIEDAD ANONIMA</t>
  </si>
  <si>
    <t>SERVICIO DE ENLACE DE INTERNET SEDE CENTRAL</t>
  </si>
  <si>
    <t xml:space="preserve">858B48BE - 3047639362	</t>
  </si>
  <si>
    <t>SERVICIO DE CORRESPONDENCIA</t>
  </si>
  <si>
    <t xml:space="preserve">05BABBC2 - 379077721	</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</si>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</sst>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9">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center" vertical="top" wrapText="1" readingOrder="1"/>
    </xf>
    <xf numFmtId="0" fontId="8" fillId="0" borderId="0" xfId="0" applyFont="1" applyAlignment="1">
      <alignment horizontal="justify" vertical="top" wrapText="1" readingOrder="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10" fillId="0" borderId="0" xfId="0" applyFont="1" applyAlignment="1">
      <alignment horizontal="left" vertical="top" wrapText="1" readingOrder="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FF5A5E72-0120-4A0E-8113-E211831E69B6}"/>
    <cellStyle name="Normal" xfId="0" builtinId="0"/>
    <cellStyle name="Normal 2" xfId="1" xr:uid="{D162EBF5-1AE5-42C6-931D-6A3B33E9DCF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D84164A3-3752-4CF9-828B-ED0BCBCF88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15542-728F-498E-BCD3-476FEF9A3A07}">
  <dimension ref="A1:H48"/>
  <sheetViews>
    <sheetView zoomScale="115" zoomScaleNormal="115" workbookViewId="0">
      <selection activeCell="F46" sqref="F46"/>
    </sheetView>
  </sheetViews>
  <sheetFormatPr baseColWidth="10" defaultRowHeight="15" x14ac:dyDescent="0.25"/>
  <cols>
    <col min="1" max="1" width="3.42578125" style="42" bestFit="1" customWidth="1"/>
    <col min="2" max="2" width="11.7109375" style="55" customWidth="1"/>
    <col min="3" max="3" width="11.7109375" style="56" customWidth="1"/>
    <col min="4" max="4" width="10.140625" style="56" customWidth="1"/>
    <col min="5" max="5" width="18.7109375" style="57" customWidth="1"/>
    <col min="6" max="6" width="26.85546875" style="56" customWidth="1"/>
    <col min="7" max="7" width="13.7109375" style="58" customWidth="1"/>
    <col min="8" max="8" width="11.42578125" style="41"/>
    <col min="9" max="16384" width="11.42578125" style="42"/>
  </cols>
  <sheetData>
    <row r="1" spans="1:8" s="30" customFormat="1" ht="17.25" x14ac:dyDescent="0.3">
      <c r="A1" s="28" t="s">
        <v>232</v>
      </c>
      <c r="B1" s="28"/>
      <c r="C1" s="28"/>
      <c r="D1" s="28"/>
      <c r="E1" s="28"/>
      <c r="F1" s="28"/>
      <c r="G1" s="28"/>
      <c r="H1" s="29"/>
    </row>
    <row r="2" spans="1:8" s="30" customFormat="1" ht="17.25" x14ac:dyDescent="0.3">
      <c r="A2" s="28" t="s">
        <v>233</v>
      </c>
      <c r="B2" s="28"/>
      <c r="C2" s="28"/>
      <c r="D2" s="28"/>
      <c r="E2" s="28"/>
      <c r="F2" s="28"/>
      <c r="G2" s="28"/>
      <c r="H2" s="29"/>
    </row>
    <row r="3" spans="1:8" s="30" customFormat="1" ht="17.25" x14ac:dyDescent="0.3">
      <c r="A3" s="28" t="s">
        <v>234</v>
      </c>
      <c r="B3" s="28"/>
      <c r="C3" s="28"/>
      <c r="D3" s="28"/>
      <c r="E3" s="28"/>
      <c r="F3" s="28"/>
      <c r="G3" s="28"/>
      <c r="H3" s="29"/>
    </row>
    <row r="4" spans="1:8" s="30" customFormat="1" ht="17.25" x14ac:dyDescent="0.3">
      <c r="A4" s="28"/>
      <c r="B4" s="28"/>
      <c r="C4" s="28"/>
      <c r="D4" s="28"/>
      <c r="E4" s="31"/>
      <c r="F4" s="32"/>
      <c r="G4" s="33"/>
      <c r="H4" s="29"/>
    </row>
    <row r="5" spans="1:8" s="36" customFormat="1" ht="13.5" x14ac:dyDescent="0.25">
      <c r="A5" s="34" t="s">
        <v>235</v>
      </c>
      <c r="B5" s="34"/>
      <c r="C5" s="34"/>
      <c r="D5" s="34"/>
      <c r="E5" s="34"/>
      <c r="F5" s="34"/>
      <c r="G5" s="34"/>
      <c r="H5" s="35"/>
    </row>
    <row r="6" spans="1:8" s="36" customFormat="1" ht="13.5" x14ac:dyDescent="0.25">
      <c r="A6" s="34" t="s">
        <v>236</v>
      </c>
      <c r="B6" s="34"/>
      <c r="C6" s="34"/>
      <c r="D6" s="34"/>
      <c r="E6" s="34"/>
      <c r="F6" s="34"/>
      <c r="G6" s="34"/>
      <c r="H6" s="35"/>
    </row>
    <row r="7" spans="1:8" s="36" customFormat="1" ht="13.5" x14ac:dyDescent="0.25">
      <c r="A7" s="37" t="s">
        <v>237</v>
      </c>
      <c r="B7" s="37"/>
      <c r="C7" s="37"/>
      <c r="D7" s="37"/>
      <c r="E7" s="37"/>
      <c r="F7" s="37"/>
      <c r="G7" s="37"/>
      <c r="H7" s="35"/>
    </row>
    <row r="8" spans="1:8" s="36" customFormat="1" ht="14.25" thickBot="1" x14ac:dyDescent="0.3">
      <c r="A8" s="37" t="s">
        <v>238</v>
      </c>
      <c r="B8" s="37"/>
      <c r="C8" s="37"/>
      <c r="D8" s="37"/>
      <c r="E8" s="37"/>
      <c r="F8" s="37"/>
      <c r="G8" s="37"/>
      <c r="H8" s="35"/>
    </row>
    <row r="9" spans="1:8" ht="45.75" thickBot="1" x14ac:dyDescent="0.3">
      <c r="A9" s="38" t="s">
        <v>239</v>
      </c>
      <c r="B9" s="39" t="s">
        <v>240</v>
      </c>
      <c r="C9" s="39" t="s">
        <v>241</v>
      </c>
      <c r="D9" s="39" t="s">
        <v>242</v>
      </c>
      <c r="E9" s="39" t="s">
        <v>243</v>
      </c>
      <c r="F9" s="39" t="s">
        <v>244</v>
      </c>
      <c r="G9" s="40" t="s">
        <v>245</v>
      </c>
    </row>
    <row r="10" spans="1:8" ht="54" x14ac:dyDescent="0.25">
      <c r="A10" s="43">
        <v>1</v>
      </c>
      <c r="B10" s="44" t="s">
        <v>246</v>
      </c>
      <c r="C10" s="45">
        <v>45722</v>
      </c>
      <c r="D10" s="46">
        <v>96683503</v>
      </c>
      <c r="E10" s="44" t="s">
        <v>247</v>
      </c>
      <c r="F10" s="44" t="s">
        <v>248</v>
      </c>
      <c r="G10" s="47">
        <v>1850</v>
      </c>
    </row>
    <row r="11" spans="1:8" ht="40.5" x14ac:dyDescent="0.25">
      <c r="A11" s="43">
        <v>2</v>
      </c>
      <c r="B11" s="44" t="s">
        <v>249</v>
      </c>
      <c r="C11" s="45">
        <v>45742</v>
      </c>
      <c r="D11" s="46">
        <v>3306224</v>
      </c>
      <c r="E11" s="44" t="s">
        <v>250</v>
      </c>
      <c r="F11" s="44" t="s">
        <v>251</v>
      </c>
      <c r="G11" s="47">
        <v>2025</v>
      </c>
    </row>
    <row r="12" spans="1:8" ht="54" x14ac:dyDescent="0.25">
      <c r="A12" s="43">
        <v>3</v>
      </c>
      <c r="B12" s="44" t="s">
        <v>252</v>
      </c>
      <c r="C12" s="45">
        <v>45719</v>
      </c>
      <c r="D12" s="46">
        <v>330388</v>
      </c>
      <c r="E12" s="44" t="s">
        <v>177</v>
      </c>
      <c r="F12" s="44" t="s">
        <v>253</v>
      </c>
      <c r="G12" s="47">
        <v>75367.83</v>
      </c>
    </row>
    <row r="13" spans="1:8" ht="40.5" x14ac:dyDescent="0.25">
      <c r="A13" s="43">
        <v>4</v>
      </c>
      <c r="B13" s="44" t="s">
        <v>254</v>
      </c>
      <c r="C13" s="45">
        <v>45721</v>
      </c>
      <c r="D13" s="46">
        <v>101444567</v>
      </c>
      <c r="E13" s="44" t="s">
        <v>255</v>
      </c>
      <c r="F13" s="44" t="str">
        <f>UPPER("Tonner para impresora")</f>
        <v>TONNER PARA IMPRESORA</v>
      </c>
      <c r="G13" s="47">
        <v>4270</v>
      </c>
    </row>
    <row r="14" spans="1:8" ht="40.5" x14ac:dyDescent="0.25">
      <c r="A14" s="43">
        <v>5</v>
      </c>
      <c r="B14" s="44" t="s">
        <v>256</v>
      </c>
      <c r="C14" s="45">
        <v>45726</v>
      </c>
      <c r="D14" s="46">
        <v>31502555</v>
      </c>
      <c r="E14" s="44" t="s">
        <v>257</v>
      </c>
      <c r="F14" s="44" t="str">
        <f>UPPER("Servicio de mantenimiento vehículo")</f>
        <v>SERVICIO DE MANTENIMIENTO VEHÍCULO</v>
      </c>
      <c r="G14" s="47">
        <v>810</v>
      </c>
    </row>
    <row r="15" spans="1:8" ht="40.5" x14ac:dyDescent="0.25">
      <c r="A15" s="43">
        <v>6</v>
      </c>
      <c r="B15" s="44" t="s">
        <v>258</v>
      </c>
      <c r="C15" s="45">
        <v>45780</v>
      </c>
      <c r="D15" s="46">
        <v>6328288</v>
      </c>
      <c r="E15" s="44" t="s">
        <v>259</v>
      </c>
      <c r="F15" s="44" t="str">
        <f>UPPER("23 Licencias de suite ofimatica Microsoft 365")</f>
        <v>23 LICENCIAS DE SUITE OFIMATICA MICROSOFT 365</v>
      </c>
      <c r="G15" s="47">
        <v>5451</v>
      </c>
    </row>
    <row r="16" spans="1:8" ht="40.5" x14ac:dyDescent="0.25">
      <c r="A16" s="43">
        <v>7</v>
      </c>
      <c r="B16" s="44" t="s">
        <v>260</v>
      </c>
      <c r="C16" s="45">
        <v>45735</v>
      </c>
      <c r="D16" s="46">
        <v>1045121</v>
      </c>
      <c r="E16" s="44" t="s">
        <v>86</v>
      </c>
      <c r="F16" s="44" t="str">
        <f>UPPER("Llantas para el vehiculo tipo Pick Up")</f>
        <v>LLANTAS PARA EL VEHICULO TIPO PICK UP</v>
      </c>
      <c r="G16" s="47">
        <v>5100</v>
      </c>
    </row>
    <row r="17" spans="1:7" ht="40.5" x14ac:dyDescent="0.25">
      <c r="A17" s="43">
        <v>8</v>
      </c>
      <c r="B17" s="44" t="s">
        <v>261</v>
      </c>
      <c r="C17" s="45">
        <v>45730</v>
      </c>
      <c r="D17" s="46">
        <v>100837697</v>
      </c>
      <c r="E17" s="44" t="s">
        <v>262</v>
      </c>
      <c r="F17" s="44" t="str">
        <f>UPPER("Unidad de poder ininterrumpido (UPS)")</f>
        <v>UNIDAD DE PODER ININTERRUMPIDO (UPS)</v>
      </c>
      <c r="G17" s="47">
        <v>450</v>
      </c>
    </row>
    <row r="18" spans="1:7" ht="40.5" x14ac:dyDescent="0.25">
      <c r="A18" s="43">
        <v>9</v>
      </c>
      <c r="B18" s="44" t="s">
        <v>263</v>
      </c>
      <c r="C18" s="45">
        <v>45726</v>
      </c>
      <c r="D18" s="46">
        <v>12482803</v>
      </c>
      <c r="E18" s="44" t="s">
        <v>264</v>
      </c>
      <c r="F18" s="44" t="str">
        <f>UPPER("Café molido")</f>
        <v>CAFÉ MOLIDO</v>
      </c>
      <c r="G18" s="47">
        <v>1650</v>
      </c>
    </row>
    <row r="19" spans="1:7" ht="27" x14ac:dyDescent="0.25">
      <c r="A19" s="43">
        <v>10</v>
      </c>
      <c r="B19" s="44" t="s">
        <v>265</v>
      </c>
      <c r="C19" s="45">
        <v>45733</v>
      </c>
      <c r="D19" s="46">
        <v>12772801</v>
      </c>
      <c r="E19" s="44" t="s">
        <v>266</v>
      </c>
      <c r="F19" s="44" t="str">
        <f>UPPER("Papel higienico y papel toalla")</f>
        <v>PAPEL HIGIENICO Y PAPEL TOALLA</v>
      </c>
      <c r="G19" s="47">
        <v>4281</v>
      </c>
    </row>
    <row r="20" spans="1:7" ht="40.5" x14ac:dyDescent="0.25">
      <c r="A20" s="43">
        <v>11</v>
      </c>
      <c r="B20" s="44" t="s">
        <v>267</v>
      </c>
      <c r="C20" s="45">
        <v>45736</v>
      </c>
      <c r="D20" s="46">
        <v>25631918</v>
      </c>
      <c r="E20" s="44" t="s">
        <v>268</v>
      </c>
      <c r="F20" s="44" t="str">
        <f>UPPER("articulos de cocina")</f>
        <v>ARTICULOS DE COCINA</v>
      </c>
      <c r="G20" s="47">
        <v>7343.84</v>
      </c>
    </row>
    <row r="21" spans="1:7" ht="40.5" x14ac:dyDescent="0.25">
      <c r="A21" s="43">
        <v>12</v>
      </c>
      <c r="B21" s="44" t="s">
        <v>269</v>
      </c>
      <c r="C21" s="45">
        <v>45735</v>
      </c>
      <c r="D21" s="46">
        <v>4851498</v>
      </c>
      <c r="E21" s="44" t="s">
        <v>270</v>
      </c>
      <c r="F21" s="44" t="str">
        <f>UPPER("articulos de oficina")</f>
        <v>ARTICULOS DE OFICINA</v>
      </c>
      <c r="G21" s="47">
        <v>8971.4500000000007</v>
      </c>
    </row>
    <row r="22" spans="1:7" ht="40.5" x14ac:dyDescent="0.25">
      <c r="A22" s="43">
        <v>13</v>
      </c>
      <c r="B22" s="44" t="s">
        <v>271</v>
      </c>
      <c r="C22" s="45">
        <v>45730</v>
      </c>
      <c r="D22" s="46">
        <v>100837697</v>
      </c>
      <c r="E22" s="44" t="s">
        <v>262</v>
      </c>
      <c r="F22" s="44" t="str">
        <f>UPPER("Tintas y toners")</f>
        <v>TINTAS Y TONERS</v>
      </c>
      <c r="G22" s="47">
        <v>5500</v>
      </c>
    </row>
    <row r="23" spans="1:7" ht="54" x14ac:dyDescent="0.25">
      <c r="A23" s="43">
        <v>14</v>
      </c>
      <c r="B23" s="44" t="s">
        <v>272</v>
      </c>
      <c r="C23" s="45">
        <v>45722</v>
      </c>
      <c r="D23" s="46">
        <v>96787112</v>
      </c>
      <c r="E23" s="44" t="s">
        <v>273</v>
      </c>
      <c r="F23" s="44" t="str">
        <f>UPPER("Papel bond tamaño carta y oficio")</f>
        <v>PAPEL BOND TAMAÑO CARTA Y OFICIO</v>
      </c>
      <c r="G23" s="47">
        <v>8007</v>
      </c>
    </row>
    <row r="24" spans="1:7" ht="40.5" x14ac:dyDescent="0.25">
      <c r="A24" s="43">
        <v>15</v>
      </c>
      <c r="B24" s="44" t="s">
        <v>274</v>
      </c>
      <c r="C24" s="45">
        <v>45734</v>
      </c>
      <c r="D24" s="46">
        <v>101444567</v>
      </c>
      <c r="E24" s="44" t="s">
        <v>275</v>
      </c>
      <c r="F24" s="44" t="str">
        <f>UPPER("Pantalla para computadora portatil")</f>
        <v>PANTALLA PARA COMPUTADORA PORTATIL</v>
      </c>
      <c r="G24" s="47">
        <v>1450</v>
      </c>
    </row>
    <row r="25" spans="1:7" ht="40.5" x14ac:dyDescent="0.25">
      <c r="A25" s="43">
        <v>16</v>
      </c>
      <c r="B25" s="44" t="s">
        <v>276</v>
      </c>
      <c r="C25" s="45">
        <v>45719</v>
      </c>
      <c r="D25" s="46">
        <v>70468184</v>
      </c>
      <c r="E25" s="44" t="s">
        <v>277</v>
      </c>
      <c r="F25" s="44" t="str">
        <f>UPPER("Servicio de fumigación general interna y externa")</f>
        <v>SERVICIO DE FUMIGACIÓN GENERAL INTERNA Y EXTERNA</v>
      </c>
      <c r="G25" s="47">
        <v>2300</v>
      </c>
    </row>
    <row r="26" spans="1:7" ht="40.5" x14ac:dyDescent="0.25">
      <c r="A26" s="43">
        <v>17</v>
      </c>
      <c r="B26" s="44" t="s">
        <v>278</v>
      </c>
      <c r="C26" s="45">
        <v>45726</v>
      </c>
      <c r="D26" s="46">
        <v>70468184</v>
      </c>
      <c r="E26" s="44" t="s">
        <v>277</v>
      </c>
      <c r="F26" s="44" t="str">
        <f>UPPER("Servicio de fumigación general interna y externa")</f>
        <v>SERVICIO DE FUMIGACIÓN GENERAL INTERNA Y EXTERNA</v>
      </c>
      <c r="G26" s="47">
        <v>2300</v>
      </c>
    </row>
    <row r="27" spans="1:7" ht="54" x14ac:dyDescent="0.25">
      <c r="A27" s="43">
        <v>18</v>
      </c>
      <c r="B27" s="44" t="s">
        <v>279</v>
      </c>
      <c r="C27" s="45">
        <v>45733</v>
      </c>
      <c r="D27" s="46">
        <v>73169269</v>
      </c>
      <c r="E27" s="44" t="s">
        <v>80</v>
      </c>
      <c r="F27" s="44" t="str">
        <f>UPPER("Cajas de carton")</f>
        <v>CAJAS DE CARTON</v>
      </c>
      <c r="G27" s="47">
        <v>2500</v>
      </c>
    </row>
    <row r="28" spans="1:7" ht="40.5" x14ac:dyDescent="0.25">
      <c r="A28" s="43">
        <v>19</v>
      </c>
      <c r="B28" s="44" t="s">
        <v>280</v>
      </c>
      <c r="C28" s="45">
        <v>45733</v>
      </c>
      <c r="D28" s="46" t="s">
        <v>90</v>
      </c>
      <c r="E28" s="44" t="s">
        <v>281</v>
      </c>
      <c r="F28" s="44" t="str">
        <f>UPPER("Refacciones para Taller Informativo ")</f>
        <v xml:space="preserve">REFACCIONES PARA TALLER INFORMATIVO </v>
      </c>
      <c r="G28" s="47">
        <v>2700</v>
      </c>
    </row>
    <row r="29" spans="1:7" ht="40.5" x14ac:dyDescent="0.25">
      <c r="A29" s="43">
        <v>20</v>
      </c>
      <c r="B29" s="44" t="s">
        <v>282</v>
      </c>
      <c r="C29" s="45">
        <v>45737</v>
      </c>
      <c r="D29" s="46">
        <v>16036425</v>
      </c>
      <c r="E29" s="44" t="s">
        <v>283</v>
      </c>
      <c r="F29" s="44" t="str">
        <f>UPPER("Servicio de reparación y mantenimiento de la instalacion electrica")</f>
        <v>SERVICIO DE REPARACIÓN Y MANTENIMIENTO DE LA INSTALACION ELECTRICA</v>
      </c>
      <c r="G29" s="47">
        <v>5500</v>
      </c>
    </row>
    <row r="30" spans="1:7" ht="40.5" x14ac:dyDescent="0.25">
      <c r="A30" s="43">
        <v>21</v>
      </c>
      <c r="B30" s="44" t="s">
        <v>284</v>
      </c>
      <c r="C30" s="45">
        <v>45727</v>
      </c>
      <c r="D30" s="46">
        <v>45040192</v>
      </c>
      <c r="E30" s="44" t="s">
        <v>285</v>
      </c>
      <c r="F30" s="44" t="str">
        <f>UPPER("licencia de herramienta de videoconferencias version Pro")</f>
        <v>LICENCIA DE HERRAMIENTA DE VIDEOCONFERENCIAS VERSION PRO</v>
      </c>
      <c r="G30" s="47">
        <v>8700</v>
      </c>
    </row>
    <row r="31" spans="1:7" ht="40.5" x14ac:dyDescent="0.25">
      <c r="A31" s="43">
        <v>22</v>
      </c>
      <c r="B31" s="44" t="s">
        <v>286</v>
      </c>
      <c r="C31" s="45">
        <v>45726</v>
      </c>
      <c r="D31" s="46">
        <v>34964479</v>
      </c>
      <c r="E31" s="48" t="s">
        <v>287</v>
      </c>
      <c r="F31" s="48" t="s">
        <v>288</v>
      </c>
      <c r="G31" s="47">
        <v>81517.23</v>
      </c>
    </row>
    <row r="32" spans="1:7" ht="27" x14ac:dyDescent="0.25">
      <c r="A32" s="43">
        <v>23</v>
      </c>
      <c r="B32" s="44" t="s">
        <v>289</v>
      </c>
      <c r="C32" s="45">
        <v>45737</v>
      </c>
      <c r="D32" s="46">
        <v>24001120</v>
      </c>
      <c r="E32" s="48" t="s">
        <v>290</v>
      </c>
      <c r="F32" s="48" t="s">
        <v>291</v>
      </c>
      <c r="G32" s="47">
        <v>5000</v>
      </c>
    </row>
    <row r="33" spans="1:7" ht="40.5" x14ac:dyDescent="0.25">
      <c r="A33" s="43">
        <v>24</v>
      </c>
      <c r="B33" s="44" t="s">
        <v>292</v>
      </c>
      <c r="C33" s="45">
        <v>45723</v>
      </c>
      <c r="D33" s="46">
        <v>326445</v>
      </c>
      <c r="E33" s="48" t="s">
        <v>293</v>
      </c>
      <c r="F33" s="48" t="s">
        <v>294</v>
      </c>
      <c r="G33" s="47">
        <v>1232.1500000000001</v>
      </c>
    </row>
    <row r="34" spans="1:7" ht="40.5" x14ac:dyDescent="0.25">
      <c r="A34" s="43">
        <v>25</v>
      </c>
      <c r="B34" s="44" t="s">
        <v>295</v>
      </c>
      <c r="C34" s="45">
        <v>45723</v>
      </c>
      <c r="D34" s="46">
        <v>326445</v>
      </c>
      <c r="E34" s="48" t="s">
        <v>293</v>
      </c>
      <c r="F34" s="48" t="s">
        <v>294</v>
      </c>
      <c r="G34" s="47">
        <v>873.48</v>
      </c>
    </row>
    <row r="35" spans="1:7" ht="40.5" x14ac:dyDescent="0.25">
      <c r="A35" s="43">
        <v>26</v>
      </c>
      <c r="B35" s="44" t="s">
        <v>296</v>
      </c>
      <c r="C35" s="45">
        <v>45723</v>
      </c>
      <c r="D35" s="46">
        <v>326445</v>
      </c>
      <c r="E35" s="48" t="s">
        <v>293</v>
      </c>
      <c r="F35" s="48" t="s">
        <v>294</v>
      </c>
      <c r="G35" s="47">
        <v>1176.67</v>
      </c>
    </row>
    <row r="36" spans="1:7" ht="40.5" x14ac:dyDescent="0.25">
      <c r="A36" s="43">
        <v>27</v>
      </c>
      <c r="B36" s="44" t="s">
        <v>297</v>
      </c>
      <c r="C36" s="45">
        <v>45723</v>
      </c>
      <c r="D36" s="46">
        <v>326445</v>
      </c>
      <c r="E36" s="48" t="s">
        <v>293</v>
      </c>
      <c r="F36" s="48" t="s">
        <v>294</v>
      </c>
      <c r="G36" s="47">
        <v>105.83</v>
      </c>
    </row>
    <row r="37" spans="1:7" ht="40.5" x14ac:dyDescent="0.25">
      <c r="A37" s="43">
        <v>28</v>
      </c>
      <c r="B37" s="44" t="s">
        <v>298</v>
      </c>
      <c r="C37" s="45">
        <v>45723</v>
      </c>
      <c r="D37" s="46">
        <v>326445</v>
      </c>
      <c r="E37" s="48" t="s">
        <v>293</v>
      </c>
      <c r="F37" s="48" t="s">
        <v>294</v>
      </c>
      <c r="G37" s="47">
        <v>121.45</v>
      </c>
    </row>
    <row r="38" spans="1:7" ht="40.5" x14ac:dyDescent="0.25">
      <c r="A38" s="43">
        <v>29</v>
      </c>
      <c r="B38" s="44" t="s">
        <v>299</v>
      </c>
      <c r="C38" s="45">
        <v>45723</v>
      </c>
      <c r="D38" s="46">
        <v>326445</v>
      </c>
      <c r="E38" s="48" t="s">
        <v>293</v>
      </c>
      <c r="F38" s="48" t="s">
        <v>294</v>
      </c>
      <c r="G38" s="47">
        <v>1313.48</v>
      </c>
    </row>
    <row r="39" spans="1:7" ht="40.5" x14ac:dyDescent="0.25">
      <c r="A39" s="43">
        <v>30</v>
      </c>
      <c r="B39" s="44" t="s">
        <v>300</v>
      </c>
      <c r="C39" s="45">
        <v>45723</v>
      </c>
      <c r="D39" s="46">
        <v>326445</v>
      </c>
      <c r="E39" s="48" t="s">
        <v>293</v>
      </c>
      <c r="F39" s="48" t="s">
        <v>294</v>
      </c>
      <c r="G39" s="47">
        <v>725.58</v>
      </c>
    </row>
    <row r="40" spans="1:7" ht="40.5" x14ac:dyDescent="0.25">
      <c r="A40" s="43">
        <v>31</v>
      </c>
      <c r="B40" s="44" t="s">
        <v>301</v>
      </c>
      <c r="C40" s="45">
        <v>45723</v>
      </c>
      <c r="D40" s="46">
        <v>326445</v>
      </c>
      <c r="E40" s="48" t="s">
        <v>293</v>
      </c>
      <c r="F40" s="48" t="s">
        <v>294</v>
      </c>
      <c r="G40" s="47">
        <v>335.01</v>
      </c>
    </row>
    <row r="41" spans="1:7" ht="40.5" x14ac:dyDescent="0.25">
      <c r="A41" s="43">
        <v>32</v>
      </c>
      <c r="B41" s="44" t="s">
        <v>302</v>
      </c>
      <c r="C41" s="45">
        <v>45723</v>
      </c>
      <c r="D41" s="46">
        <v>326445</v>
      </c>
      <c r="E41" s="48" t="s">
        <v>293</v>
      </c>
      <c r="F41" s="48" t="s">
        <v>294</v>
      </c>
      <c r="G41" s="47">
        <v>910.46</v>
      </c>
    </row>
    <row r="42" spans="1:7" ht="40.5" x14ac:dyDescent="0.25">
      <c r="A42" s="43">
        <v>33</v>
      </c>
      <c r="B42" s="44" t="s">
        <v>303</v>
      </c>
      <c r="C42" s="45">
        <v>45740</v>
      </c>
      <c r="D42" s="46">
        <v>9929290</v>
      </c>
      <c r="E42" s="49" t="s">
        <v>304</v>
      </c>
      <c r="F42" s="49" t="s">
        <v>305</v>
      </c>
      <c r="G42" s="47">
        <v>638.4</v>
      </c>
    </row>
    <row r="43" spans="1:7" ht="40.5" x14ac:dyDescent="0.25">
      <c r="A43" s="43">
        <v>34</v>
      </c>
      <c r="B43" s="44" t="s">
        <v>306</v>
      </c>
      <c r="C43" s="45">
        <v>45740</v>
      </c>
      <c r="D43" s="46">
        <v>9929290</v>
      </c>
      <c r="E43" s="49" t="s">
        <v>304</v>
      </c>
      <c r="F43" s="49" t="s">
        <v>305</v>
      </c>
      <c r="G43" s="50">
        <v>1374.97</v>
      </c>
    </row>
    <row r="44" spans="1:7" ht="40.5" x14ac:dyDescent="0.25">
      <c r="A44" s="43">
        <v>35</v>
      </c>
      <c r="B44" s="44" t="s">
        <v>307</v>
      </c>
      <c r="C44" s="45">
        <v>45719</v>
      </c>
      <c r="D44" s="46">
        <v>9929290</v>
      </c>
      <c r="E44" s="49" t="s">
        <v>304</v>
      </c>
      <c r="F44" s="49" t="s">
        <v>305</v>
      </c>
      <c r="G44" s="50">
        <v>2103.3000000000002</v>
      </c>
    </row>
    <row r="45" spans="1:7" ht="40.5" x14ac:dyDescent="0.25">
      <c r="A45" s="43">
        <v>36</v>
      </c>
      <c r="B45" s="44" t="s">
        <v>308</v>
      </c>
      <c r="C45" s="45">
        <v>45719</v>
      </c>
      <c r="D45" s="46">
        <v>77213408</v>
      </c>
      <c r="E45" s="49" t="s">
        <v>309</v>
      </c>
      <c r="F45" s="49" t="s">
        <v>310</v>
      </c>
      <c r="G45" s="50">
        <v>2033.33</v>
      </c>
    </row>
    <row r="46" spans="1:7" ht="40.5" x14ac:dyDescent="0.25">
      <c r="A46" s="43">
        <v>37</v>
      </c>
      <c r="B46" s="44" t="s">
        <v>311</v>
      </c>
      <c r="C46" s="45">
        <v>45719</v>
      </c>
      <c r="D46" s="46">
        <v>86534599</v>
      </c>
      <c r="E46" s="49" t="s">
        <v>154</v>
      </c>
      <c r="F46" s="49" t="s">
        <v>312</v>
      </c>
      <c r="G46" s="50">
        <v>150</v>
      </c>
    </row>
    <row r="47" spans="1:7" ht="41.25" thickBot="1" x14ac:dyDescent="0.3">
      <c r="A47" s="43">
        <v>38</v>
      </c>
      <c r="B47" s="44" t="s">
        <v>313</v>
      </c>
      <c r="C47" s="45">
        <v>45736</v>
      </c>
      <c r="D47" s="46">
        <v>9929290</v>
      </c>
      <c r="E47" s="49" t="s">
        <v>304</v>
      </c>
      <c r="F47" s="49" t="s">
        <v>314</v>
      </c>
      <c r="G47" s="50">
        <v>514</v>
      </c>
    </row>
    <row r="48" spans="1:7" ht="15.75" thickBot="1" x14ac:dyDescent="0.3">
      <c r="A48" s="51"/>
      <c r="B48" s="52"/>
      <c r="C48" s="52"/>
      <c r="D48" s="52"/>
      <c r="E48" s="52"/>
      <c r="F48" s="53"/>
      <c r="G48" s="54">
        <f>SUM(G10:G47)</f>
        <v>256652.45999999996</v>
      </c>
    </row>
  </sheetData>
  <mergeCells count="9">
    <mergeCell ref="A7:G7"/>
    <mergeCell ref="A8:G8"/>
    <mergeCell ref="A48:F48"/>
    <mergeCell ref="A1:G1"/>
    <mergeCell ref="A2:G2"/>
    <mergeCell ref="A3:G3"/>
    <mergeCell ref="A4:D4"/>
    <mergeCell ref="A5:G5"/>
    <mergeCell ref="A6:G6"/>
  </mergeCells>
  <conditionalFormatting sqref="B1:B1048576">
    <cfRule type="duplicateValues" dxfId="2" priority="1"/>
    <cfRule type="duplicateValues" dxfId="1" priority="2"/>
  </conditionalFormatting>
  <conditionalFormatting sqref="F10:F30">
    <cfRule type="containsText" dxfId="0" priority="3"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D92BD-81F1-4F25-9E6F-4A46350B5684}">
  <sheetPr>
    <outlinePr summaryBelow="0"/>
    <pageSetUpPr autoPageBreaks="0"/>
  </sheetPr>
  <dimension ref="B1:AK434"/>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2" t="s">
        <v>0</v>
      </c>
      <c r="H2" s="22"/>
      <c r="I2" s="22"/>
      <c r="J2" s="22"/>
      <c r="K2" s="22"/>
      <c r="L2" s="22"/>
      <c r="M2" s="22"/>
      <c r="N2" s="22"/>
      <c r="O2" s="22"/>
      <c r="P2" s="22"/>
      <c r="Q2" s="22"/>
      <c r="R2" s="22"/>
      <c r="S2" s="22"/>
      <c r="T2" s="22"/>
      <c r="U2" s="22"/>
      <c r="V2" s="22"/>
    </row>
    <row r="3" spans="2:37" ht="13.5" customHeight="1" x14ac:dyDescent="0.2">
      <c r="G3" s="22"/>
      <c r="H3" s="22"/>
      <c r="I3" s="22"/>
      <c r="J3" s="22"/>
      <c r="K3" s="22"/>
      <c r="L3" s="22"/>
      <c r="M3" s="22"/>
      <c r="N3" s="22"/>
      <c r="O3" s="22"/>
      <c r="P3" s="22"/>
      <c r="Q3" s="22"/>
      <c r="R3" s="22"/>
      <c r="S3" s="22"/>
      <c r="T3" s="22"/>
      <c r="U3" s="22"/>
      <c r="V3" s="22"/>
      <c r="Z3" s="23" t="s">
        <v>1</v>
      </c>
      <c r="AA3" s="23"/>
      <c r="AB3" s="23"/>
      <c r="AC3" s="23"/>
      <c r="AE3" s="24">
        <v>1</v>
      </c>
      <c r="AF3" s="24"/>
      <c r="AH3" s="2" t="s">
        <v>2</v>
      </c>
      <c r="AJ3" s="1">
        <v>10</v>
      </c>
    </row>
    <row r="4" spans="2:37" ht="7.5" customHeight="1" x14ac:dyDescent="0.2">
      <c r="G4" s="22"/>
      <c r="H4" s="22"/>
      <c r="I4" s="22"/>
      <c r="J4" s="22"/>
      <c r="K4" s="22"/>
      <c r="L4" s="22"/>
      <c r="M4" s="22"/>
      <c r="N4" s="22"/>
      <c r="O4" s="22"/>
      <c r="P4" s="22"/>
      <c r="Q4" s="22"/>
      <c r="R4" s="22"/>
      <c r="S4" s="22"/>
      <c r="T4" s="22"/>
      <c r="U4" s="22"/>
      <c r="V4" s="22"/>
      <c r="Z4" s="23" t="s">
        <v>3</v>
      </c>
      <c r="AA4" s="23"/>
      <c r="AB4" s="23"/>
      <c r="AC4" s="23"/>
      <c r="AE4" s="25">
        <v>45749</v>
      </c>
      <c r="AF4" s="25"/>
      <c r="AG4" s="25"/>
      <c r="AH4" s="25"/>
      <c r="AI4" s="25"/>
      <c r="AJ4" s="25"/>
    </row>
    <row r="5" spans="2:37" ht="6" customHeight="1" x14ac:dyDescent="0.2">
      <c r="G5" s="22"/>
      <c r="H5" s="22"/>
      <c r="I5" s="22"/>
      <c r="J5" s="22"/>
      <c r="K5" s="22"/>
      <c r="L5" s="22"/>
      <c r="M5" s="22"/>
      <c r="N5" s="22"/>
      <c r="O5" s="22"/>
      <c r="P5" s="22"/>
      <c r="Q5" s="22"/>
      <c r="R5" s="22"/>
      <c r="S5" s="22"/>
      <c r="T5" s="22"/>
      <c r="U5" s="22"/>
      <c r="V5" s="22"/>
      <c r="Z5" s="23"/>
      <c r="AA5" s="23"/>
      <c r="AB5" s="23"/>
      <c r="AC5" s="23"/>
      <c r="AE5" s="25"/>
      <c r="AF5" s="25"/>
      <c r="AG5" s="25"/>
      <c r="AH5" s="25"/>
      <c r="AI5" s="25"/>
      <c r="AJ5" s="25"/>
    </row>
    <row r="6" spans="2:37" ht="7.5" customHeight="1" x14ac:dyDescent="0.2">
      <c r="G6" s="22"/>
      <c r="H6" s="22"/>
      <c r="I6" s="22"/>
      <c r="J6" s="22"/>
      <c r="K6" s="22"/>
      <c r="L6" s="22"/>
      <c r="M6" s="22"/>
      <c r="N6" s="22"/>
      <c r="O6" s="22"/>
      <c r="P6" s="22"/>
      <c r="Q6" s="22"/>
      <c r="R6" s="22"/>
      <c r="S6" s="22"/>
      <c r="T6" s="22"/>
      <c r="U6" s="22"/>
      <c r="V6" s="22"/>
      <c r="Z6" s="23" t="s">
        <v>4</v>
      </c>
      <c r="AA6" s="23"/>
      <c r="AB6" s="23"/>
      <c r="AC6" s="23"/>
      <c r="AE6" s="26">
        <v>0.57597222222222222</v>
      </c>
      <c r="AF6" s="26"/>
      <c r="AG6" s="26"/>
      <c r="AH6" s="26"/>
      <c r="AI6" s="26"/>
      <c r="AJ6" s="26"/>
    </row>
    <row r="7" spans="2:37" ht="6" customHeight="1" x14ac:dyDescent="0.2">
      <c r="G7" s="22"/>
      <c r="H7" s="22"/>
      <c r="I7" s="22"/>
      <c r="J7" s="22"/>
      <c r="K7" s="22"/>
      <c r="L7" s="22"/>
      <c r="M7" s="22"/>
      <c r="N7" s="22"/>
      <c r="O7" s="22"/>
      <c r="P7" s="22"/>
      <c r="Q7" s="22"/>
      <c r="R7" s="22"/>
      <c r="S7" s="22"/>
      <c r="T7" s="22"/>
      <c r="U7" s="22"/>
      <c r="V7" s="22"/>
      <c r="Z7" s="23"/>
      <c r="AA7" s="23"/>
      <c r="AB7" s="23"/>
      <c r="AC7" s="23"/>
      <c r="AE7" s="26"/>
      <c r="AF7" s="26"/>
      <c r="AG7" s="26"/>
      <c r="AH7" s="26"/>
      <c r="AI7" s="26"/>
      <c r="AJ7" s="26"/>
    </row>
    <row r="8" spans="2:37" ht="13.5" customHeight="1" x14ac:dyDescent="0.2">
      <c r="G8" s="22"/>
      <c r="H8" s="22"/>
      <c r="I8" s="22"/>
      <c r="J8" s="22"/>
      <c r="K8" s="22"/>
      <c r="L8" s="22"/>
      <c r="M8" s="22"/>
      <c r="N8" s="22"/>
      <c r="O8" s="22"/>
      <c r="P8" s="22"/>
      <c r="Q8" s="22"/>
      <c r="R8" s="22"/>
      <c r="S8" s="22"/>
      <c r="T8" s="22"/>
      <c r="U8" s="22"/>
      <c r="V8" s="22"/>
      <c r="Z8" s="23" t="s">
        <v>5</v>
      </c>
      <c r="AA8" s="23"/>
      <c r="AB8" s="23"/>
      <c r="AC8" s="23"/>
      <c r="AE8" s="27" t="s">
        <v>6</v>
      </c>
      <c r="AF8" s="27"/>
      <c r="AG8" s="27"/>
      <c r="AH8" s="27"/>
      <c r="AI8" s="27"/>
      <c r="AJ8" s="27"/>
    </row>
    <row r="9" spans="2:37" ht="6.75" customHeight="1" x14ac:dyDescent="0.2">
      <c r="G9" s="22"/>
      <c r="H9" s="22"/>
      <c r="I9" s="22"/>
      <c r="J9" s="22"/>
      <c r="K9" s="22"/>
      <c r="L9" s="22"/>
      <c r="M9" s="22"/>
      <c r="N9" s="22"/>
      <c r="O9" s="22"/>
      <c r="P9" s="22"/>
      <c r="Q9" s="22"/>
      <c r="R9" s="22"/>
      <c r="S9" s="22"/>
      <c r="T9" s="22"/>
      <c r="U9" s="22"/>
      <c r="V9" s="22"/>
    </row>
    <row r="10" spans="2:37" ht="6.75" customHeight="1" x14ac:dyDescent="0.2"/>
    <row r="11" spans="2:37" x14ac:dyDescent="0.2">
      <c r="B11" s="6" t="s">
        <v>7</v>
      </c>
      <c r="C11" s="6"/>
      <c r="D11" s="6"/>
      <c r="H11" s="21" t="s">
        <v>8</v>
      </c>
      <c r="I11" s="21"/>
      <c r="J11" s="21"/>
      <c r="K11" s="21"/>
      <c r="L11" s="21"/>
      <c r="M11" s="21"/>
      <c r="N11" s="21"/>
      <c r="O11" s="21"/>
    </row>
    <row r="12" spans="2:37" x14ac:dyDescent="0.2">
      <c r="B12" s="6" t="s">
        <v>9</v>
      </c>
      <c r="C12" s="6"/>
      <c r="D12" s="6"/>
      <c r="H12" s="21" t="s">
        <v>10</v>
      </c>
      <c r="I12" s="21"/>
      <c r="J12" s="21"/>
      <c r="K12" s="21"/>
      <c r="L12" s="21"/>
      <c r="M12" s="3" t="s">
        <v>11</v>
      </c>
      <c r="N12" s="21" t="s">
        <v>10</v>
      </c>
      <c r="O12" s="21"/>
      <c r="P12" s="21"/>
      <c r="Q12" s="21"/>
    </row>
    <row r="13" spans="2:37" ht="6.75" customHeight="1" x14ac:dyDescent="0.2"/>
    <row r="14" spans="2:37" ht="14.25" customHeight="1" x14ac:dyDescent="0.2">
      <c r="B14" s="16" t="s">
        <v>12</v>
      </c>
      <c r="C14" s="16"/>
      <c r="D14" s="16"/>
      <c r="J14" s="17" t="s">
        <v>13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6" customHeight="1" x14ac:dyDescent="0.2"/>
    <row r="16" spans="2:37" x14ac:dyDescent="0.2">
      <c r="C16" s="6" t="s">
        <v>14</v>
      </c>
      <c r="D16" s="6"/>
      <c r="E16" s="6"/>
      <c r="F16" s="6"/>
      <c r="G16" s="6"/>
      <c r="H16" s="6"/>
      <c r="J16" s="13" t="s">
        <v>15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6" ht="6.75" customHeight="1" x14ac:dyDescent="0.2">
      <c r="B17" s="14" t="s">
        <v>16</v>
      </c>
      <c r="C17" s="14"/>
      <c r="D17" s="14"/>
      <c r="E17" s="14"/>
      <c r="AD17" s="14" t="s">
        <v>17</v>
      </c>
      <c r="AE17" s="14"/>
      <c r="AF17" s="14"/>
      <c r="AG17" s="14"/>
      <c r="AH17" s="14"/>
      <c r="AI17" s="14"/>
      <c r="AJ17" s="14"/>
    </row>
    <row r="18" spans="2:36" ht="6" customHeight="1" x14ac:dyDescent="0.2">
      <c r="B18" s="14"/>
      <c r="C18" s="14"/>
      <c r="D18" s="14"/>
      <c r="E18" s="14"/>
      <c r="H18" s="15" t="s">
        <v>18</v>
      </c>
      <c r="I18" s="15"/>
      <c r="J18" s="15"/>
      <c r="K18" s="15"/>
      <c r="L18" s="15"/>
      <c r="M18" s="15"/>
      <c r="N18" s="15"/>
      <c r="O18" s="15"/>
      <c r="P18" s="15"/>
      <c r="Q18" s="15"/>
      <c r="R18" s="15"/>
      <c r="U18" s="15" t="s">
        <v>19</v>
      </c>
      <c r="V18" s="15"/>
      <c r="W18" s="15"/>
      <c r="X18" s="15"/>
      <c r="Y18" s="15"/>
      <c r="Z18" s="15"/>
      <c r="AD18" s="14"/>
      <c r="AE18" s="14"/>
      <c r="AF18" s="14"/>
      <c r="AG18" s="14"/>
      <c r="AH18" s="14"/>
      <c r="AI18" s="14"/>
      <c r="AJ18" s="14"/>
    </row>
    <row r="19" spans="2:36" ht="7.5" customHeight="1" x14ac:dyDescent="0.2">
      <c r="B19" s="14"/>
      <c r="C19" s="14"/>
      <c r="D19" s="14"/>
      <c r="E19" s="14"/>
      <c r="H19" s="15"/>
      <c r="I19" s="15"/>
      <c r="J19" s="15"/>
      <c r="K19" s="15"/>
      <c r="L19" s="15"/>
      <c r="M19" s="15"/>
      <c r="N19" s="15"/>
      <c r="O19" s="15"/>
      <c r="P19" s="15"/>
      <c r="Q19" s="15"/>
      <c r="R19" s="15"/>
      <c r="U19" s="15"/>
      <c r="V19" s="15"/>
      <c r="W19" s="15"/>
      <c r="X19" s="15"/>
      <c r="Y19" s="15"/>
      <c r="Z19" s="15"/>
      <c r="AD19" s="14"/>
      <c r="AE19" s="14"/>
      <c r="AF19" s="14"/>
      <c r="AG19" s="14"/>
      <c r="AH19" s="14"/>
      <c r="AI19" s="14"/>
      <c r="AJ19" s="14"/>
    </row>
    <row r="20" spans="2:36" ht="6.75" customHeight="1" x14ac:dyDescent="0.2">
      <c r="B20" s="14"/>
      <c r="C20" s="14"/>
      <c r="D20" s="14"/>
      <c r="E20" s="14"/>
      <c r="AD20" s="14"/>
      <c r="AE20" s="14"/>
      <c r="AF20" s="14"/>
      <c r="AG20" s="14"/>
      <c r="AH20" s="14"/>
      <c r="AI20" s="14"/>
      <c r="AJ20" s="14"/>
    </row>
    <row r="21" spans="2:36" x14ac:dyDescent="0.2">
      <c r="F21" s="9" t="s">
        <v>20</v>
      </c>
      <c r="G21" s="9"/>
      <c r="H21" s="9"/>
      <c r="I21" s="9"/>
      <c r="J21" s="9"/>
      <c r="K21" s="9"/>
      <c r="L21" s="9"/>
      <c r="M21" s="9"/>
      <c r="N21" s="9"/>
      <c r="O21" s="9"/>
      <c r="P21" s="9"/>
      <c r="Q21" s="9"/>
      <c r="R21" s="9"/>
      <c r="S21" s="9"/>
      <c r="V21" s="4">
        <v>151</v>
      </c>
      <c r="X21" s="5" t="s">
        <v>21</v>
      </c>
      <c r="Y21" s="5"/>
      <c r="Z21" s="5"/>
      <c r="AA21" s="5"/>
      <c r="AF21" s="10" t="s">
        <v>22</v>
      </c>
      <c r="AG21" s="10"/>
      <c r="AH21" s="10"/>
      <c r="AI21" s="10"/>
      <c r="AJ21" s="10"/>
    </row>
    <row r="22" spans="2:36" ht="11.25" customHeight="1" x14ac:dyDescent="0.2">
      <c r="F22" s="9"/>
      <c r="G22" s="9"/>
      <c r="H22" s="9"/>
      <c r="I22" s="9"/>
      <c r="J22" s="9"/>
      <c r="K22" s="9"/>
      <c r="L22" s="9"/>
      <c r="M22" s="9"/>
      <c r="N22" s="9"/>
      <c r="O22" s="9"/>
      <c r="P22" s="9"/>
      <c r="Q22" s="9"/>
      <c r="R22" s="9"/>
      <c r="S22" s="9"/>
    </row>
    <row r="23" spans="2:36" x14ac:dyDescent="0.2">
      <c r="F23" s="11" t="s">
        <v>23</v>
      </c>
      <c r="G23" s="11"/>
      <c r="H23" s="11"/>
      <c r="I23" s="11"/>
      <c r="J23" s="11"/>
      <c r="L23" s="12" t="s">
        <v>24</v>
      </c>
      <c r="M23" s="12"/>
      <c r="N23" s="12"/>
      <c r="O23" s="12"/>
      <c r="P23" s="12"/>
      <c r="Q23" s="12"/>
      <c r="R23" s="12"/>
      <c r="S23" s="12"/>
      <c r="T23" s="12"/>
    </row>
    <row r="24" spans="2:36" x14ac:dyDescent="0.2">
      <c r="F24" s="9" t="s">
        <v>20</v>
      </c>
      <c r="G24" s="9"/>
      <c r="H24" s="9"/>
      <c r="I24" s="9"/>
      <c r="J24" s="9"/>
      <c r="K24" s="9"/>
      <c r="L24" s="9"/>
      <c r="M24" s="9"/>
      <c r="N24" s="9"/>
      <c r="O24" s="9"/>
      <c r="P24" s="9"/>
      <c r="Q24" s="9"/>
      <c r="R24" s="9"/>
      <c r="S24" s="9"/>
      <c r="V24" s="4">
        <v>151</v>
      </c>
      <c r="X24" s="5" t="s">
        <v>21</v>
      </c>
      <c r="Y24" s="5"/>
      <c r="Z24" s="5"/>
      <c r="AA24" s="5"/>
      <c r="AF24" s="10" t="s">
        <v>25</v>
      </c>
      <c r="AG24" s="10"/>
      <c r="AH24" s="10"/>
      <c r="AI24" s="10"/>
      <c r="AJ24" s="10"/>
    </row>
    <row r="25" spans="2:36" ht="11.25" customHeight="1" x14ac:dyDescent="0.2">
      <c r="F25" s="9"/>
      <c r="G25" s="9"/>
      <c r="H25" s="9"/>
      <c r="I25" s="9"/>
      <c r="J25" s="9"/>
      <c r="K25" s="9"/>
      <c r="L25" s="9"/>
      <c r="M25" s="9"/>
      <c r="N25" s="9"/>
      <c r="O25" s="9"/>
      <c r="P25" s="9"/>
      <c r="Q25" s="9"/>
      <c r="R25" s="9"/>
      <c r="S25" s="9"/>
    </row>
    <row r="26" spans="2:36" x14ac:dyDescent="0.2">
      <c r="F26" s="11" t="s">
        <v>23</v>
      </c>
      <c r="G26" s="11"/>
      <c r="H26" s="11"/>
      <c r="I26" s="11"/>
      <c r="J26" s="11"/>
      <c r="L26" s="12" t="s">
        <v>24</v>
      </c>
      <c r="M26" s="12"/>
      <c r="N26" s="12"/>
      <c r="O26" s="12"/>
      <c r="P26" s="12"/>
      <c r="Q26" s="12"/>
      <c r="R26" s="12"/>
      <c r="S26" s="12"/>
      <c r="T26" s="12"/>
    </row>
    <row r="27" spans="2:36" x14ac:dyDescent="0.2">
      <c r="V27" s="4">
        <v>151</v>
      </c>
      <c r="X27" s="5" t="s">
        <v>21</v>
      </c>
      <c r="Y27" s="5"/>
      <c r="Z27" s="5"/>
      <c r="AA27" s="5"/>
    </row>
    <row r="28" spans="2:36" ht="11.25" customHeight="1" x14ac:dyDescent="0.2"/>
    <row r="29" spans="2:36" x14ac:dyDescent="0.2">
      <c r="V29" s="4">
        <v>151</v>
      </c>
      <c r="X29" s="5" t="s">
        <v>21</v>
      </c>
      <c r="Y29" s="5"/>
      <c r="Z29" s="5"/>
      <c r="AA29" s="5"/>
    </row>
    <row r="30" spans="2:36" ht="11.25" customHeight="1" x14ac:dyDescent="0.2"/>
    <row r="31" spans="2:36" x14ac:dyDescent="0.2">
      <c r="F31" s="9" t="s">
        <v>26</v>
      </c>
      <c r="G31" s="9"/>
      <c r="H31" s="9"/>
      <c r="I31" s="9"/>
      <c r="J31" s="9"/>
      <c r="K31" s="9"/>
      <c r="L31" s="9"/>
      <c r="M31" s="9"/>
      <c r="N31" s="9"/>
      <c r="O31" s="9"/>
      <c r="P31" s="9"/>
      <c r="Q31" s="9"/>
      <c r="R31" s="9"/>
      <c r="S31" s="9"/>
      <c r="V31" s="4">
        <v>151</v>
      </c>
      <c r="X31" s="5" t="s">
        <v>21</v>
      </c>
      <c r="Y31" s="5"/>
      <c r="Z31" s="5"/>
      <c r="AA31" s="5"/>
      <c r="AF31" s="10" t="s">
        <v>27</v>
      </c>
      <c r="AG31" s="10"/>
      <c r="AH31" s="10"/>
      <c r="AI31" s="10"/>
      <c r="AJ31" s="10"/>
    </row>
    <row r="32" spans="2:36" ht="11.25" customHeight="1" x14ac:dyDescent="0.2">
      <c r="F32" s="9"/>
      <c r="G32" s="9"/>
      <c r="H32" s="9"/>
      <c r="I32" s="9"/>
      <c r="J32" s="9"/>
      <c r="K32" s="9"/>
      <c r="L32" s="9"/>
      <c r="M32" s="9"/>
      <c r="N32" s="9"/>
      <c r="O32" s="9"/>
      <c r="P32" s="9"/>
      <c r="Q32" s="9"/>
      <c r="R32" s="9"/>
      <c r="S32" s="9"/>
    </row>
    <row r="33" spans="2:37" ht="12" customHeight="1" x14ac:dyDescent="0.2">
      <c r="F33" s="9"/>
      <c r="G33" s="9"/>
      <c r="H33" s="9"/>
      <c r="I33" s="9"/>
      <c r="J33" s="9"/>
      <c r="K33" s="9"/>
      <c r="L33" s="9"/>
      <c r="M33" s="9"/>
      <c r="N33" s="9"/>
      <c r="O33" s="9"/>
      <c r="P33" s="9"/>
      <c r="Q33" s="9"/>
      <c r="R33" s="9"/>
      <c r="S33" s="9"/>
    </row>
    <row r="34" spans="2:37" ht="12" customHeight="1" x14ac:dyDescent="0.2">
      <c r="F34" s="9"/>
      <c r="G34" s="9"/>
      <c r="H34" s="9"/>
      <c r="I34" s="9"/>
      <c r="J34" s="9"/>
      <c r="K34" s="9"/>
      <c r="L34" s="9"/>
      <c r="M34" s="9"/>
      <c r="N34" s="9"/>
      <c r="O34" s="9"/>
      <c r="P34" s="9"/>
      <c r="Q34" s="9"/>
      <c r="R34" s="9"/>
      <c r="S34" s="9"/>
    </row>
    <row r="35" spans="2:37" x14ac:dyDescent="0.2">
      <c r="F35" s="11" t="s">
        <v>28</v>
      </c>
      <c r="G35" s="11"/>
      <c r="H35" s="11"/>
      <c r="I35" s="11"/>
      <c r="J35" s="11"/>
      <c r="L35" s="12" t="s">
        <v>29</v>
      </c>
      <c r="M35" s="12"/>
      <c r="N35" s="12"/>
      <c r="O35" s="12"/>
      <c r="P35" s="12"/>
      <c r="Q35" s="12"/>
      <c r="R35" s="12"/>
      <c r="S35" s="12"/>
      <c r="T35" s="12"/>
    </row>
    <row r="36" spans="2:37" x14ac:dyDescent="0.2">
      <c r="V36" s="4">
        <v>151</v>
      </c>
      <c r="X36" s="5" t="s">
        <v>21</v>
      </c>
      <c r="Y36" s="5"/>
      <c r="Z36" s="5"/>
      <c r="AA36" s="5"/>
    </row>
    <row r="37" spans="2:37" ht="11.25" customHeight="1" x14ac:dyDescent="0.2"/>
    <row r="38" spans="2:37" ht="11.25" customHeight="1" x14ac:dyDescent="0.2"/>
    <row r="39" spans="2:37" x14ac:dyDescent="0.2">
      <c r="D39" s="6" t="s">
        <v>30</v>
      </c>
      <c r="E39" s="6"/>
      <c r="F39" s="6"/>
      <c r="G39" s="6"/>
      <c r="H39" s="6"/>
      <c r="I39" s="6"/>
      <c r="J39" s="6"/>
      <c r="K39" s="6"/>
      <c r="L39" s="6"/>
      <c r="M39" s="6"/>
      <c r="N39" s="6"/>
      <c r="AC39" s="7">
        <v>22879.3</v>
      </c>
      <c r="AD39" s="7"/>
      <c r="AE39" s="7"/>
      <c r="AF39" s="7"/>
      <c r="AG39" s="7"/>
      <c r="AH39" s="7"/>
      <c r="AI39" s="7"/>
      <c r="AJ39" s="7"/>
      <c r="AK39" s="7"/>
    </row>
    <row r="40" spans="2:37" ht="21" customHeight="1" x14ac:dyDescent="0.2"/>
    <row r="41" spans="2:37" ht="30" customHeight="1" x14ac:dyDescent="0.2"/>
    <row r="42" spans="2:37" ht="6" customHeight="1" x14ac:dyDescent="0.2"/>
    <row r="43" spans="2:37" x14ac:dyDescent="0.2">
      <c r="C43" s="6" t="s">
        <v>14</v>
      </c>
      <c r="D43" s="6"/>
      <c r="E43" s="6"/>
      <c r="F43" s="6"/>
      <c r="G43" s="6"/>
      <c r="H43" s="6"/>
      <c r="J43" s="13" t="s">
        <v>31</v>
      </c>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2:37" ht="6.75" customHeight="1" x14ac:dyDescent="0.2">
      <c r="B44" s="14" t="s">
        <v>32</v>
      </c>
      <c r="C44" s="14"/>
      <c r="D44" s="14"/>
      <c r="E44" s="14"/>
      <c r="AD44" s="14" t="s">
        <v>17</v>
      </c>
      <c r="AE44" s="14"/>
      <c r="AF44" s="14"/>
      <c r="AG44" s="14"/>
      <c r="AH44" s="14"/>
      <c r="AI44" s="14"/>
      <c r="AJ44" s="14"/>
    </row>
    <row r="45" spans="2:37" ht="6" customHeight="1" x14ac:dyDescent="0.2">
      <c r="B45" s="14"/>
      <c r="C45" s="14"/>
      <c r="D45" s="14"/>
      <c r="E45" s="14"/>
      <c r="H45" s="15" t="s">
        <v>18</v>
      </c>
      <c r="I45" s="15"/>
      <c r="J45" s="15"/>
      <c r="K45" s="15"/>
      <c r="L45" s="15"/>
      <c r="M45" s="15"/>
      <c r="N45" s="15"/>
      <c r="O45" s="15"/>
      <c r="P45" s="15"/>
      <c r="Q45" s="15"/>
      <c r="R45" s="15"/>
      <c r="U45" s="15" t="s">
        <v>19</v>
      </c>
      <c r="V45" s="15"/>
      <c r="W45" s="15"/>
      <c r="X45" s="15"/>
      <c r="Y45" s="15"/>
      <c r="Z45" s="15"/>
      <c r="AD45" s="14"/>
      <c r="AE45" s="14"/>
      <c r="AF45" s="14"/>
      <c r="AG45" s="14"/>
      <c r="AH45" s="14"/>
      <c r="AI45" s="14"/>
      <c r="AJ45" s="14"/>
    </row>
    <row r="46" spans="2:37" ht="7.5" customHeight="1" x14ac:dyDescent="0.2">
      <c r="B46" s="14"/>
      <c r="C46" s="14"/>
      <c r="D46" s="14"/>
      <c r="E46" s="14"/>
      <c r="H46" s="15"/>
      <c r="I46" s="15"/>
      <c r="J46" s="15"/>
      <c r="K46" s="15"/>
      <c r="L46" s="15"/>
      <c r="M46" s="15"/>
      <c r="N46" s="15"/>
      <c r="O46" s="15"/>
      <c r="P46" s="15"/>
      <c r="Q46" s="15"/>
      <c r="R46" s="15"/>
      <c r="U46" s="15"/>
      <c r="V46" s="15"/>
      <c r="W46" s="15"/>
      <c r="X46" s="15"/>
      <c r="Y46" s="15"/>
      <c r="Z46" s="15"/>
      <c r="AD46" s="14"/>
      <c r="AE46" s="14"/>
      <c r="AF46" s="14"/>
      <c r="AG46" s="14"/>
      <c r="AH46" s="14"/>
      <c r="AI46" s="14"/>
      <c r="AJ46" s="14"/>
    </row>
    <row r="47" spans="2:37" ht="6.75" customHeight="1" x14ac:dyDescent="0.2">
      <c r="B47" s="14"/>
      <c r="C47" s="14"/>
      <c r="D47" s="14"/>
      <c r="E47" s="14"/>
      <c r="AD47" s="14"/>
      <c r="AE47" s="14"/>
      <c r="AF47" s="14"/>
      <c r="AG47" s="14"/>
      <c r="AH47" s="14"/>
      <c r="AI47" s="14"/>
      <c r="AJ47" s="14"/>
    </row>
    <row r="48" spans="2:37" x14ac:dyDescent="0.2">
      <c r="B48" s="19" t="s">
        <v>33</v>
      </c>
      <c r="C48" s="19"/>
      <c r="D48" s="19"/>
      <c r="F48" s="9" t="s">
        <v>34</v>
      </c>
      <c r="G48" s="9"/>
      <c r="H48" s="9"/>
      <c r="I48" s="9"/>
      <c r="J48" s="9"/>
      <c r="K48" s="9"/>
      <c r="L48" s="9"/>
      <c r="M48" s="9"/>
      <c r="N48" s="9"/>
      <c r="O48" s="9"/>
      <c r="P48" s="9"/>
      <c r="Q48" s="9"/>
      <c r="R48" s="9"/>
      <c r="S48" s="9"/>
      <c r="V48" s="4">
        <v>322</v>
      </c>
      <c r="X48" s="5" t="s">
        <v>35</v>
      </c>
      <c r="Y48" s="5"/>
      <c r="Z48" s="5"/>
      <c r="AA48" s="5"/>
      <c r="AF48" s="10" t="s">
        <v>36</v>
      </c>
      <c r="AG48" s="10"/>
      <c r="AH48" s="10"/>
      <c r="AI48" s="10"/>
      <c r="AJ48" s="10"/>
    </row>
    <row r="49" spans="2:37" ht="11.25" customHeight="1" x14ac:dyDescent="0.2">
      <c r="F49" s="9"/>
      <c r="G49" s="9"/>
      <c r="H49" s="9"/>
      <c r="I49" s="9"/>
      <c r="J49" s="9"/>
      <c r="K49" s="9"/>
      <c r="L49" s="9"/>
      <c r="M49" s="9"/>
      <c r="N49" s="9"/>
      <c r="O49" s="9"/>
      <c r="P49" s="9"/>
      <c r="Q49" s="9"/>
      <c r="R49" s="9"/>
      <c r="S49" s="9"/>
    </row>
    <row r="50" spans="2:37" ht="12" customHeight="1" x14ac:dyDescent="0.2">
      <c r="F50" s="9"/>
      <c r="G50" s="9"/>
      <c r="H50" s="9"/>
      <c r="I50" s="9"/>
      <c r="J50" s="9"/>
      <c r="K50" s="9"/>
      <c r="L50" s="9"/>
      <c r="M50" s="9"/>
      <c r="N50" s="9"/>
      <c r="O50" s="9"/>
      <c r="P50" s="9"/>
      <c r="Q50" s="9"/>
      <c r="R50" s="9"/>
      <c r="S50" s="9"/>
    </row>
    <row r="51" spans="2:37" ht="12" customHeight="1" x14ac:dyDescent="0.2">
      <c r="F51" s="9"/>
      <c r="G51" s="9"/>
      <c r="H51" s="9"/>
      <c r="I51" s="9"/>
      <c r="J51" s="9"/>
      <c r="K51" s="9"/>
      <c r="L51" s="9"/>
      <c r="M51" s="9"/>
      <c r="N51" s="9"/>
      <c r="O51" s="9"/>
      <c r="P51" s="9"/>
      <c r="Q51" s="9"/>
      <c r="R51" s="9"/>
      <c r="S51" s="9"/>
    </row>
    <row r="52" spans="2:37" x14ac:dyDescent="0.2">
      <c r="F52" s="11" t="s">
        <v>37</v>
      </c>
      <c r="G52" s="11"/>
      <c r="H52" s="11"/>
      <c r="I52" s="11"/>
      <c r="J52" s="11"/>
      <c r="L52" s="12" t="s">
        <v>38</v>
      </c>
      <c r="M52" s="12"/>
      <c r="N52" s="12"/>
      <c r="O52" s="12"/>
      <c r="P52" s="12"/>
      <c r="Q52" s="12"/>
      <c r="R52" s="12"/>
      <c r="S52" s="12"/>
      <c r="T52" s="12"/>
    </row>
    <row r="53" spans="2:37" x14ac:dyDescent="0.2">
      <c r="B53" s="19" t="s">
        <v>39</v>
      </c>
      <c r="C53" s="19"/>
      <c r="D53" s="19"/>
      <c r="F53" s="9" t="s">
        <v>40</v>
      </c>
      <c r="G53" s="9"/>
      <c r="H53" s="9"/>
      <c r="I53" s="9"/>
      <c r="J53" s="9"/>
      <c r="K53" s="9"/>
      <c r="L53" s="9"/>
      <c r="M53" s="9"/>
      <c r="N53" s="9"/>
      <c r="O53" s="9"/>
      <c r="P53" s="9"/>
      <c r="Q53" s="9"/>
      <c r="R53" s="9"/>
      <c r="S53" s="9"/>
      <c r="V53" s="4">
        <v>165</v>
      </c>
      <c r="X53" s="18" t="s">
        <v>41</v>
      </c>
      <c r="Y53" s="18"/>
      <c r="Z53" s="18"/>
      <c r="AA53" s="18"/>
      <c r="AF53" s="10" t="s">
        <v>42</v>
      </c>
      <c r="AG53" s="10"/>
      <c r="AH53" s="10"/>
      <c r="AI53" s="10"/>
      <c r="AJ53" s="10"/>
    </row>
    <row r="54" spans="2:37" ht="11.25" customHeight="1" x14ac:dyDescent="0.2">
      <c r="F54" s="9"/>
      <c r="G54" s="9"/>
      <c r="H54" s="9"/>
      <c r="I54" s="9"/>
      <c r="J54" s="9"/>
      <c r="K54" s="9"/>
      <c r="L54" s="9"/>
      <c r="M54" s="9"/>
      <c r="N54" s="9"/>
      <c r="O54" s="9"/>
      <c r="P54" s="9"/>
      <c r="Q54" s="9"/>
      <c r="R54" s="9"/>
      <c r="S54" s="9"/>
      <c r="X54" s="18"/>
      <c r="Y54" s="18"/>
      <c r="Z54" s="18"/>
      <c r="AA54" s="18"/>
    </row>
    <row r="55" spans="2:37" ht="12" customHeight="1" x14ac:dyDescent="0.2">
      <c r="F55" s="9"/>
      <c r="G55" s="9"/>
      <c r="H55" s="9"/>
      <c r="I55" s="9"/>
      <c r="J55" s="9"/>
      <c r="K55" s="9"/>
      <c r="L55" s="9"/>
      <c r="M55" s="9"/>
      <c r="N55" s="9"/>
      <c r="O55" s="9"/>
      <c r="P55" s="9"/>
      <c r="Q55" s="9"/>
      <c r="R55" s="9"/>
      <c r="S55" s="9"/>
    </row>
    <row r="56" spans="2:37" x14ac:dyDescent="0.2">
      <c r="F56" s="11" t="s">
        <v>43</v>
      </c>
      <c r="G56" s="11"/>
      <c r="H56" s="11"/>
      <c r="I56" s="11"/>
      <c r="J56" s="11"/>
      <c r="L56" s="12" t="s">
        <v>44</v>
      </c>
      <c r="M56" s="12"/>
      <c r="N56" s="12"/>
      <c r="O56" s="12"/>
      <c r="P56" s="12"/>
      <c r="Q56" s="12"/>
      <c r="R56" s="12"/>
      <c r="S56" s="12"/>
      <c r="T56" s="12"/>
    </row>
    <row r="57" spans="2:37" ht="14.25" customHeight="1" x14ac:dyDescent="0.2">
      <c r="B57" s="16" t="s">
        <v>12</v>
      </c>
      <c r="C57" s="16"/>
      <c r="D57" s="16"/>
      <c r="J57" s="17" t="s">
        <v>13</v>
      </c>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2:37" ht="6" customHeight="1" x14ac:dyDescent="0.2"/>
    <row r="59" spans="2:37" x14ac:dyDescent="0.2">
      <c r="C59" s="6" t="s">
        <v>14</v>
      </c>
      <c r="D59" s="6"/>
      <c r="E59" s="6"/>
      <c r="F59" s="6"/>
      <c r="G59" s="6"/>
      <c r="H59" s="6"/>
      <c r="J59" s="13" t="s">
        <v>31</v>
      </c>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2:37" ht="6.75" customHeight="1" x14ac:dyDescent="0.2">
      <c r="B60" s="14" t="s">
        <v>32</v>
      </c>
      <c r="C60" s="14"/>
      <c r="D60" s="14"/>
      <c r="E60" s="14"/>
      <c r="AD60" s="14" t="s">
        <v>17</v>
      </c>
      <c r="AE60" s="14"/>
      <c r="AF60" s="14"/>
      <c r="AG60" s="14"/>
      <c r="AH60" s="14"/>
      <c r="AI60" s="14"/>
      <c r="AJ60" s="14"/>
    </row>
    <row r="61" spans="2:37" ht="6" customHeight="1" x14ac:dyDescent="0.2">
      <c r="B61" s="14"/>
      <c r="C61" s="14"/>
      <c r="D61" s="14"/>
      <c r="E61" s="14"/>
      <c r="H61" s="15" t="s">
        <v>18</v>
      </c>
      <c r="I61" s="15"/>
      <c r="J61" s="15"/>
      <c r="K61" s="15"/>
      <c r="L61" s="15"/>
      <c r="M61" s="15"/>
      <c r="N61" s="15"/>
      <c r="O61" s="15"/>
      <c r="P61" s="15"/>
      <c r="Q61" s="15"/>
      <c r="R61" s="15"/>
      <c r="U61" s="15" t="s">
        <v>19</v>
      </c>
      <c r="V61" s="15"/>
      <c r="W61" s="15"/>
      <c r="X61" s="15"/>
      <c r="Y61" s="15"/>
      <c r="Z61" s="15"/>
      <c r="AD61" s="14"/>
      <c r="AE61" s="14"/>
      <c r="AF61" s="14"/>
      <c r="AG61" s="14"/>
      <c r="AH61" s="14"/>
      <c r="AI61" s="14"/>
      <c r="AJ61" s="14"/>
    </row>
    <row r="62" spans="2:37" ht="7.5" customHeight="1" x14ac:dyDescent="0.2">
      <c r="B62" s="14"/>
      <c r="C62" s="14"/>
      <c r="D62" s="14"/>
      <c r="E62" s="14"/>
      <c r="H62" s="15"/>
      <c r="I62" s="15"/>
      <c r="J62" s="15"/>
      <c r="K62" s="15"/>
      <c r="L62" s="15"/>
      <c r="M62" s="15"/>
      <c r="N62" s="15"/>
      <c r="O62" s="15"/>
      <c r="P62" s="15"/>
      <c r="Q62" s="15"/>
      <c r="R62" s="15"/>
      <c r="U62" s="15"/>
      <c r="V62" s="15"/>
      <c r="W62" s="15"/>
      <c r="X62" s="15"/>
      <c r="Y62" s="15"/>
      <c r="Z62" s="15"/>
      <c r="AD62" s="14"/>
      <c r="AE62" s="14"/>
      <c r="AF62" s="14"/>
      <c r="AG62" s="14"/>
      <c r="AH62" s="14"/>
      <c r="AI62" s="14"/>
      <c r="AJ62" s="14"/>
    </row>
    <row r="63" spans="2:37" ht="6.75" customHeight="1" x14ac:dyDescent="0.2">
      <c r="B63" s="14"/>
      <c r="C63" s="14"/>
      <c r="D63" s="14"/>
      <c r="E63" s="14"/>
      <c r="AD63" s="14"/>
      <c r="AE63" s="14"/>
      <c r="AF63" s="14"/>
      <c r="AG63" s="14"/>
      <c r="AH63" s="14"/>
      <c r="AI63" s="14"/>
      <c r="AJ63" s="14"/>
    </row>
    <row r="64" spans="2:37" x14ac:dyDescent="0.2">
      <c r="B64" s="19" t="s">
        <v>45</v>
      </c>
      <c r="C64" s="19"/>
      <c r="D64" s="19"/>
      <c r="F64" s="9" t="s">
        <v>46</v>
      </c>
      <c r="G64" s="9"/>
      <c r="H64" s="9"/>
      <c r="I64" s="9"/>
      <c r="J64" s="9"/>
      <c r="K64" s="9"/>
      <c r="L64" s="9"/>
      <c r="M64" s="9"/>
      <c r="N64" s="9"/>
      <c r="O64" s="9"/>
      <c r="P64" s="9"/>
      <c r="Q64" s="9"/>
      <c r="R64" s="9"/>
      <c r="S64" s="9"/>
      <c r="V64" s="4">
        <v>158</v>
      </c>
      <c r="X64" s="5" t="s">
        <v>47</v>
      </c>
      <c r="Y64" s="5"/>
      <c r="Z64" s="5"/>
      <c r="AA64" s="5"/>
      <c r="AF64" s="10" t="s">
        <v>48</v>
      </c>
      <c r="AG64" s="10"/>
      <c r="AH64" s="10"/>
      <c r="AI64" s="10"/>
      <c r="AJ64" s="10"/>
    </row>
    <row r="65" spans="2:36" ht="11.25" customHeight="1" x14ac:dyDescent="0.2">
      <c r="F65" s="9"/>
      <c r="G65" s="9"/>
      <c r="H65" s="9"/>
      <c r="I65" s="9"/>
      <c r="J65" s="9"/>
      <c r="K65" s="9"/>
      <c r="L65" s="9"/>
      <c r="M65" s="9"/>
      <c r="N65" s="9"/>
      <c r="O65" s="9"/>
      <c r="P65" s="9"/>
      <c r="Q65" s="9"/>
      <c r="R65" s="9"/>
      <c r="S65" s="9"/>
    </row>
    <row r="66" spans="2:36" x14ac:dyDescent="0.2">
      <c r="F66" s="11" t="s">
        <v>49</v>
      </c>
      <c r="G66" s="11"/>
      <c r="H66" s="11"/>
      <c r="I66" s="11"/>
      <c r="J66" s="11"/>
      <c r="L66" s="12" t="s">
        <v>50</v>
      </c>
      <c r="M66" s="12"/>
      <c r="N66" s="12"/>
      <c r="O66" s="12"/>
      <c r="P66" s="12"/>
      <c r="Q66" s="12"/>
      <c r="R66" s="12"/>
      <c r="S66" s="12"/>
      <c r="T66" s="12"/>
    </row>
    <row r="67" spans="2:36" x14ac:dyDescent="0.2">
      <c r="B67" s="19" t="s">
        <v>51</v>
      </c>
      <c r="C67" s="19"/>
      <c r="D67" s="19"/>
      <c r="F67" s="9" t="s">
        <v>52</v>
      </c>
      <c r="G67" s="9"/>
      <c r="H67" s="9"/>
      <c r="I67" s="9"/>
      <c r="J67" s="9"/>
      <c r="K67" s="9"/>
      <c r="L67" s="9"/>
      <c r="M67" s="9"/>
      <c r="N67" s="9"/>
      <c r="O67" s="9"/>
      <c r="P67" s="9"/>
      <c r="Q67" s="9"/>
      <c r="R67" s="9"/>
      <c r="S67" s="9"/>
      <c r="V67" s="4">
        <v>211</v>
      </c>
      <c r="X67" s="5" t="s">
        <v>53</v>
      </c>
      <c r="Y67" s="5"/>
      <c r="Z67" s="5"/>
      <c r="AA67" s="5"/>
      <c r="AF67" s="10" t="s">
        <v>54</v>
      </c>
      <c r="AG67" s="10"/>
      <c r="AH67" s="10"/>
      <c r="AI67" s="10"/>
      <c r="AJ67" s="10"/>
    </row>
    <row r="68" spans="2:36" ht="11.25" customHeight="1" x14ac:dyDescent="0.2">
      <c r="F68" s="9"/>
      <c r="G68" s="9"/>
      <c r="H68" s="9"/>
      <c r="I68" s="9"/>
      <c r="J68" s="9"/>
      <c r="K68" s="9"/>
      <c r="L68" s="9"/>
      <c r="M68" s="9"/>
      <c r="N68" s="9"/>
      <c r="O68" s="9"/>
      <c r="P68" s="9"/>
      <c r="Q68" s="9"/>
      <c r="R68" s="9"/>
      <c r="S68" s="9"/>
    </row>
    <row r="69" spans="2:36" x14ac:dyDescent="0.2">
      <c r="F69" s="11" t="s">
        <v>55</v>
      </c>
      <c r="G69" s="11"/>
      <c r="H69" s="11"/>
      <c r="I69" s="11"/>
      <c r="J69" s="11"/>
      <c r="L69" s="12" t="s">
        <v>56</v>
      </c>
      <c r="M69" s="12"/>
      <c r="N69" s="12"/>
      <c r="O69" s="12"/>
      <c r="P69" s="12"/>
      <c r="Q69" s="12"/>
      <c r="R69" s="12"/>
      <c r="S69" s="12"/>
      <c r="T69" s="12"/>
    </row>
    <row r="70" spans="2:36" x14ac:dyDescent="0.2">
      <c r="B70" s="19" t="s">
        <v>57</v>
      </c>
      <c r="C70" s="19"/>
      <c r="D70" s="19"/>
      <c r="F70" s="9" t="s">
        <v>58</v>
      </c>
      <c r="G70" s="9"/>
      <c r="H70" s="9"/>
      <c r="I70" s="9"/>
      <c r="J70" s="9"/>
      <c r="K70" s="9"/>
      <c r="L70" s="9"/>
      <c r="M70" s="9"/>
      <c r="N70" s="9"/>
      <c r="O70" s="9"/>
      <c r="P70" s="9"/>
      <c r="Q70" s="9"/>
      <c r="R70" s="9"/>
      <c r="S70" s="9"/>
      <c r="V70" s="4">
        <v>241</v>
      </c>
      <c r="X70" s="5" t="s">
        <v>59</v>
      </c>
      <c r="Y70" s="5"/>
      <c r="Z70" s="5"/>
      <c r="AA70" s="5"/>
      <c r="AF70" s="10" t="s">
        <v>60</v>
      </c>
      <c r="AG70" s="10"/>
      <c r="AH70" s="10"/>
      <c r="AI70" s="10"/>
      <c r="AJ70" s="10"/>
    </row>
    <row r="71" spans="2:36" ht="11.25" customHeight="1" x14ac:dyDescent="0.2">
      <c r="F71" s="9"/>
      <c r="G71" s="9"/>
      <c r="H71" s="9"/>
      <c r="I71" s="9"/>
      <c r="J71" s="9"/>
      <c r="K71" s="9"/>
      <c r="L71" s="9"/>
      <c r="M71" s="9"/>
      <c r="N71" s="9"/>
      <c r="O71" s="9"/>
      <c r="P71" s="9"/>
      <c r="Q71" s="9"/>
      <c r="R71" s="9"/>
      <c r="S71" s="9"/>
    </row>
    <row r="72" spans="2:36" ht="12" customHeight="1" x14ac:dyDescent="0.2">
      <c r="F72" s="9"/>
      <c r="G72" s="9"/>
      <c r="H72" s="9"/>
      <c r="I72" s="9"/>
      <c r="J72" s="9"/>
      <c r="K72" s="9"/>
      <c r="L72" s="9"/>
      <c r="M72" s="9"/>
      <c r="N72" s="9"/>
      <c r="O72" s="9"/>
      <c r="P72" s="9"/>
      <c r="Q72" s="9"/>
      <c r="R72" s="9"/>
      <c r="S72" s="9"/>
    </row>
    <row r="73" spans="2:36" ht="12" customHeight="1" x14ac:dyDescent="0.2">
      <c r="F73" s="9"/>
      <c r="G73" s="9"/>
      <c r="H73" s="9"/>
      <c r="I73" s="9"/>
      <c r="J73" s="9"/>
      <c r="K73" s="9"/>
      <c r="L73" s="9"/>
      <c r="M73" s="9"/>
      <c r="N73" s="9"/>
      <c r="O73" s="9"/>
      <c r="P73" s="9"/>
      <c r="Q73" s="9"/>
      <c r="R73" s="9"/>
      <c r="S73" s="9"/>
    </row>
    <row r="74" spans="2:36" x14ac:dyDescent="0.2">
      <c r="F74" s="11" t="s">
        <v>61</v>
      </c>
      <c r="G74" s="11"/>
      <c r="H74" s="11"/>
      <c r="I74" s="11"/>
      <c r="J74" s="11"/>
      <c r="L74" s="12" t="s">
        <v>62</v>
      </c>
      <c r="M74" s="12"/>
      <c r="N74" s="12"/>
      <c r="O74" s="12"/>
      <c r="P74" s="12"/>
      <c r="Q74" s="12"/>
      <c r="R74" s="12"/>
      <c r="S74" s="12"/>
      <c r="T74" s="12"/>
    </row>
    <row r="75" spans="2:36" x14ac:dyDescent="0.2">
      <c r="V75" s="4">
        <v>241</v>
      </c>
      <c r="X75" s="5" t="s">
        <v>59</v>
      </c>
      <c r="Y75" s="5"/>
      <c r="Z75" s="5"/>
      <c r="AA75" s="5"/>
    </row>
    <row r="76" spans="2:36" ht="11.25" customHeight="1" x14ac:dyDescent="0.2"/>
    <row r="77" spans="2:36" x14ac:dyDescent="0.2">
      <c r="B77" s="19" t="s">
        <v>57</v>
      </c>
      <c r="C77" s="19"/>
      <c r="D77" s="19"/>
      <c r="F77" s="9" t="s">
        <v>58</v>
      </c>
      <c r="G77" s="9"/>
      <c r="H77" s="9"/>
      <c r="I77" s="9"/>
      <c r="J77" s="9"/>
      <c r="K77" s="9"/>
      <c r="L77" s="9"/>
      <c r="M77" s="9"/>
      <c r="N77" s="9"/>
      <c r="O77" s="9"/>
      <c r="P77" s="9"/>
      <c r="Q77" s="9"/>
      <c r="R77" s="9"/>
      <c r="S77" s="9"/>
      <c r="V77" s="4">
        <v>241</v>
      </c>
      <c r="X77" s="5" t="s">
        <v>59</v>
      </c>
      <c r="Y77" s="5"/>
      <c r="Z77" s="5"/>
      <c r="AA77" s="5"/>
      <c r="AF77" s="10" t="s">
        <v>63</v>
      </c>
      <c r="AG77" s="10"/>
      <c r="AH77" s="10"/>
      <c r="AI77" s="10"/>
      <c r="AJ77" s="10"/>
    </row>
    <row r="78" spans="2:36" ht="11.25" customHeight="1" x14ac:dyDescent="0.2">
      <c r="F78" s="9"/>
      <c r="G78" s="9"/>
      <c r="H78" s="9"/>
      <c r="I78" s="9"/>
      <c r="J78" s="9"/>
      <c r="K78" s="9"/>
      <c r="L78" s="9"/>
      <c r="M78" s="9"/>
      <c r="N78" s="9"/>
      <c r="O78" s="9"/>
      <c r="P78" s="9"/>
      <c r="Q78" s="9"/>
      <c r="R78" s="9"/>
      <c r="S78" s="9"/>
    </row>
    <row r="79" spans="2:36" ht="12" customHeight="1" x14ac:dyDescent="0.2">
      <c r="F79" s="9"/>
      <c r="G79" s="9"/>
      <c r="H79" s="9"/>
      <c r="I79" s="9"/>
      <c r="J79" s="9"/>
      <c r="K79" s="9"/>
      <c r="L79" s="9"/>
      <c r="M79" s="9"/>
      <c r="N79" s="9"/>
      <c r="O79" s="9"/>
      <c r="P79" s="9"/>
      <c r="Q79" s="9"/>
      <c r="R79" s="9"/>
      <c r="S79" s="9"/>
    </row>
    <row r="80" spans="2:36" ht="12" customHeight="1" x14ac:dyDescent="0.2">
      <c r="F80" s="9"/>
      <c r="G80" s="9"/>
      <c r="H80" s="9"/>
      <c r="I80" s="9"/>
      <c r="J80" s="9"/>
      <c r="K80" s="9"/>
      <c r="L80" s="9"/>
      <c r="M80" s="9"/>
      <c r="N80" s="9"/>
      <c r="O80" s="9"/>
      <c r="P80" s="9"/>
      <c r="Q80" s="9"/>
      <c r="R80" s="9"/>
      <c r="S80" s="9"/>
    </row>
    <row r="81" spans="2:36" x14ac:dyDescent="0.2">
      <c r="F81" s="11" t="s">
        <v>61</v>
      </c>
      <c r="G81" s="11"/>
      <c r="H81" s="11"/>
      <c r="I81" s="11"/>
      <c r="J81" s="11"/>
      <c r="L81" s="12" t="s">
        <v>62</v>
      </c>
      <c r="M81" s="12"/>
      <c r="N81" s="12"/>
      <c r="O81" s="12"/>
      <c r="P81" s="12"/>
      <c r="Q81" s="12"/>
      <c r="R81" s="12"/>
      <c r="S81" s="12"/>
      <c r="T81" s="12"/>
    </row>
    <row r="82" spans="2:36" x14ac:dyDescent="0.2">
      <c r="V82" s="4">
        <v>241</v>
      </c>
      <c r="X82" s="5" t="s">
        <v>59</v>
      </c>
      <c r="Y82" s="5"/>
      <c r="Z82" s="5"/>
      <c r="AA82" s="5"/>
    </row>
    <row r="83" spans="2:36" ht="11.25" customHeight="1" x14ac:dyDescent="0.2"/>
    <row r="84" spans="2:36" x14ac:dyDescent="0.2">
      <c r="B84" s="19" t="s">
        <v>64</v>
      </c>
      <c r="C84" s="19"/>
      <c r="D84" s="19"/>
      <c r="F84" s="9" t="s">
        <v>65</v>
      </c>
      <c r="G84" s="9"/>
      <c r="H84" s="9"/>
      <c r="I84" s="9"/>
      <c r="J84" s="9"/>
      <c r="K84" s="9"/>
      <c r="L84" s="9"/>
      <c r="M84" s="9"/>
      <c r="N84" s="9"/>
      <c r="O84" s="9"/>
      <c r="P84" s="9"/>
      <c r="Q84" s="9"/>
      <c r="R84" s="9"/>
      <c r="S84" s="9"/>
      <c r="V84" s="4">
        <v>267</v>
      </c>
      <c r="X84" s="5" t="s">
        <v>66</v>
      </c>
      <c r="Y84" s="5"/>
      <c r="Z84" s="5"/>
      <c r="AA84" s="5"/>
      <c r="AF84" s="10" t="s">
        <v>67</v>
      </c>
      <c r="AG84" s="10"/>
      <c r="AH84" s="10"/>
      <c r="AI84" s="10"/>
      <c r="AJ84" s="10"/>
    </row>
    <row r="85" spans="2:36" ht="11.25" customHeight="1" x14ac:dyDescent="0.2">
      <c r="F85" s="9"/>
      <c r="G85" s="9"/>
      <c r="H85" s="9"/>
      <c r="I85" s="9"/>
      <c r="J85" s="9"/>
      <c r="K85" s="9"/>
      <c r="L85" s="9"/>
      <c r="M85" s="9"/>
      <c r="N85" s="9"/>
      <c r="O85" s="9"/>
      <c r="P85" s="9"/>
      <c r="Q85" s="9"/>
      <c r="R85" s="9"/>
      <c r="S85" s="9"/>
    </row>
    <row r="86" spans="2:36" ht="12" customHeight="1" x14ac:dyDescent="0.2">
      <c r="F86" s="9"/>
      <c r="G86" s="9"/>
      <c r="H86" s="9"/>
      <c r="I86" s="9"/>
      <c r="J86" s="9"/>
      <c r="K86" s="9"/>
      <c r="L86" s="9"/>
      <c r="M86" s="9"/>
      <c r="N86" s="9"/>
      <c r="O86" s="9"/>
      <c r="P86" s="9"/>
      <c r="Q86" s="9"/>
      <c r="R86" s="9"/>
      <c r="S86" s="9"/>
    </row>
    <row r="87" spans="2:36" ht="12" customHeight="1" x14ac:dyDescent="0.2">
      <c r="F87" s="9"/>
      <c r="G87" s="9"/>
      <c r="H87" s="9"/>
      <c r="I87" s="9"/>
      <c r="J87" s="9"/>
      <c r="K87" s="9"/>
      <c r="L87" s="9"/>
      <c r="M87" s="9"/>
      <c r="N87" s="9"/>
      <c r="O87" s="9"/>
      <c r="P87" s="9"/>
      <c r="Q87" s="9"/>
      <c r="R87" s="9"/>
      <c r="S87" s="9"/>
    </row>
    <row r="88" spans="2:36" x14ac:dyDescent="0.2">
      <c r="F88" s="11" t="s">
        <v>68</v>
      </c>
      <c r="G88" s="11"/>
      <c r="H88" s="11"/>
      <c r="I88" s="11"/>
      <c r="J88" s="11"/>
      <c r="L88" s="12" t="s">
        <v>69</v>
      </c>
      <c r="M88" s="12"/>
      <c r="N88" s="12"/>
      <c r="O88" s="12"/>
      <c r="P88" s="12"/>
      <c r="Q88" s="12"/>
      <c r="R88" s="12"/>
      <c r="S88" s="12"/>
      <c r="T88" s="12"/>
    </row>
    <row r="89" spans="2:36" x14ac:dyDescent="0.2">
      <c r="B89" s="19" t="s">
        <v>70</v>
      </c>
      <c r="C89" s="19"/>
      <c r="D89" s="19"/>
      <c r="F89" s="9" t="s">
        <v>71</v>
      </c>
      <c r="G89" s="9"/>
      <c r="H89" s="9"/>
      <c r="I89" s="9"/>
      <c r="J89" s="9"/>
      <c r="K89" s="9"/>
      <c r="L89" s="9"/>
      <c r="M89" s="9"/>
      <c r="N89" s="9"/>
      <c r="O89" s="9"/>
      <c r="P89" s="9"/>
      <c r="Q89" s="9"/>
      <c r="R89" s="9"/>
      <c r="S89" s="9"/>
      <c r="V89" s="4">
        <v>199</v>
      </c>
      <c r="X89" s="5" t="s">
        <v>72</v>
      </c>
      <c r="Y89" s="5"/>
      <c r="Z89" s="5"/>
      <c r="AA89" s="5"/>
      <c r="AF89" s="10" t="s">
        <v>73</v>
      </c>
      <c r="AG89" s="10"/>
      <c r="AH89" s="10"/>
      <c r="AI89" s="10"/>
      <c r="AJ89" s="10"/>
    </row>
    <row r="90" spans="2:36" ht="11.25" customHeight="1" x14ac:dyDescent="0.2">
      <c r="F90" s="9"/>
      <c r="G90" s="9"/>
      <c r="H90" s="9"/>
      <c r="I90" s="9"/>
      <c r="J90" s="9"/>
      <c r="K90" s="9"/>
      <c r="L90" s="9"/>
      <c r="M90" s="9"/>
      <c r="N90" s="9"/>
      <c r="O90" s="9"/>
      <c r="P90" s="9"/>
      <c r="Q90" s="9"/>
      <c r="R90" s="9"/>
      <c r="S90" s="9"/>
    </row>
    <row r="91" spans="2:36" ht="12" customHeight="1" x14ac:dyDescent="0.2">
      <c r="F91" s="9"/>
      <c r="G91" s="9"/>
      <c r="H91" s="9"/>
      <c r="I91" s="9"/>
      <c r="J91" s="9"/>
      <c r="K91" s="9"/>
      <c r="L91" s="9"/>
      <c r="M91" s="9"/>
      <c r="N91" s="9"/>
      <c r="O91" s="9"/>
      <c r="P91" s="9"/>
      <c r="Q91" s="9"/>
      <c r="R91" s="9"/>
      <c r="S91" s="9"/>
    </row>
    <row r="92" spans="2:36" x14ac:dyDescent="0.2">
      <c r="F92" s="11" t="s">
        <v>74</v>
      </c>
      <c r="G92" s="11"/>
      <c r="H92" s="11"/>
      <c r="I92" s="11"/>
      <c r="J92" s="11"/>
      <c r="L92" s="12" t="s">
        <v>75</v>
      </c>
      <c r="M92" s="12"/>
      <c r="N92" s="12"/>
      <c r="O92" s="12"/>
      <c r="P92" s="12"/>
      <c r="Q92" s="12"/>
      <c r="R92" s="12"/>
      <c r="S92" s="12"/>
      <c r="T92" s="12"/>
    </row>
    <row r="93" spans="2:36" x14ac:dyDescent="0.2">
      <c r="B93" s="19" t="s">
        <v>76</v>
      </c>
      <c r="C93" s="19"/>
      <c r="D93" s="19"/>
      <c r="F93" s="9" t="s">
        <v>77</v>
      </c>
      <c r="G93" s="9"/>
      <c r="H93" s="9"/>
      <c r="I93" s="9"/>
      <c r="J93" s="9"/>
      <c r="K93" s="9"/>
      <c r="L93" s="9"/>
      <c r="M93" s="9"/>
      <c r="N93" s="9"/>
      <c r="O93" s="9"/>
      <c r="P93" s="9"/>
      <c r="Q93" s="9"/>
      <c r="R93" s="9"/>
      <c r="S93" s="9"/>
      <c r="V93" s="4">
        <v>243</v>
      </c>
      <c r="X93" s="5" t="s">
        <v>78</v>
      </c>
      <c r="Y93" s="5"/>
      <c r="Z93" s="5"/>
      <c r="AA93" s="5"/>
      <c r="AF93" s="10" t="s">
        <v>27</v>
      </c>
      <c r="AG93" s="10"/>
      <c r="AH93" s="10"/>
      <c r="AI93" s="10"/>
      <c r="AJ93" s="10"/>
    </row>
    <row r="94" spans="2:36" ht="11.25" customHeight="1" x14ac:dyDescent="0.2">
      <c r="F94" s="9"/>
      <c r="G94" s="9"/>
      <c r="H94" s="9"/>
      <c r="I94" s="9"/>
      <c r="J94" s="9"/>
      <c r="K94" s="9"/>
      <c r="L94" s="9"/>
      <c r="M94" s="9"/>
      <c r="N94" s="9"/>
      <c r="O94" s="9"/>
      <c r="P94" s="9"/>
      <c r="Q94" s="9"/>
      <c r="R94" s="9"/>
      <c r="S94" s="9"/>
    </row>
    <row r="95" spans="2:36" ht="12" customHeight="1" x14ac:dyDescent="0.2">
      <c r="F95" s="9"/>
      <c r="G95" s="9"/>
      <c r="H95" s="9"/>
      <c r="I95" s="9"/>
      <c r="J95" s="9"/>
      <c r="K95" s="9"/>
      <c r="L95" s="9"/>
      <c r="M95" s="9"/>
      <c r="N95" s="9"/>
      <c r="O95" s="9"/>
      <c r="P95" s="9"/>
      <c r="Q95" s="9"/>
      <c r="R95" s="9"/>
      <c r="S95" s="9"/>
    </row>
    <row r="96" spans="2:36" x14ac:dyDescent="0.2">
      <c r="F96" s="11" t="s">
        <v>79</v>
      </c>
      <c r="G96" s="11"/>
      <c r="H96" s="11"/>
      <c r="I96" s="11"/>
      <c r="J96" s="11"/>
      <c r="L96" s="12" t="s">
        <v>80</v>
      </c>
      <c r="M96" s="12"/>
      <c r="N96" s="12"/>
      <c r="O96" s="12"/>
      <c r="P96" s="12"/>
      <c r="Q96" s="12"/>
      <c r="R96" s="12"/>
      <c r="S96" s="12"/>
      <c r="T96" s="12"/>
    </row>
    <row r="97" spans="2:37" x14ac:dyDescent="0.2">
      <c r="B97" s="19" t="s">
        <v>81</v>
      </c>
      <c r="C97" s="19"/>
      <c r="D97" s="19"/>
      <c r="F97" s="9" t="s">
        <v>82</v>
      </c>
      <c r="G97" s="9"/>
      <c r="H97" s="9"/>
      <c r="I97" s="9"/>
      <c r="J97" s="9"/>
      <c r="K97" s="9"/>
      <c r="L97" s="9"/>
      <c r="M97" s="9"/>
      <c r="N97" s="9"/>
      <c r="O97" s="9"/>
      <c r="P97" s="9"/>
      <c r="Q97" s="9"/>
      <c r="R97" s="9"/>
      <c r="S97" s="9"/>
      <c r="V97" s="4">
        <v>253</v>
      </c>
      <c r="X97" s="5" t="s">
        <v>83</v>
      </c>
      <c r="Y97" s="5"/>
      <c r="Z97" s="5"/>
      <c r="AA97" s="5"/>
      <c r="AF97" s="10" t="s">
        <v>84</v>
      </c>
      <c r="AG97" s="10"/>
      <c r="AH97" s="10"/>
      <c r="AI97" s="10"/>
      <c r="AJ97" s="10"/>
    </row>
    <row r="98" spans="2:37" ht="11.25" customHeight="1" x14ac:dyDescent="0.2">
      <c r="F98" s="9"/>
      <c r="G98" s="9"/>
      <c r="H98" s="9"/>
      <c r="I98" s="9"/>
      <c r="J98" s="9"/>
      <c r="K98" s="9"/>
      <c r="L98" s="9"/>
      <c r="M98" s="9"/>
      <c r="N98" s="9"/>
      <c r="O98" s="9"/>
      <c r="P98" s="9"/>
      <c r="Q98" s="9"/>
      <c r="R98" s="9"/>
      <c r="S98" s="9"/>
    </row>
    <row r="99" spans="2:37" ht="12" customHeight="1" x14ac:dyDescent="0.2">
      <c r="F99" s="9"/>
      <c r="G99" s="9"/>
      <c r="H99" s="9"/>
      <c r="I99" s="9"/>
      <c r="J99" s="9"/>
      <c r="K99" s="9"/>
      <c r="L99" s="9"/>
      <c r="M99" s="9"/>
      <c r="N99" s="9"/>
      <c r="O99" s="9"/>
      <c r="P99" s="9"/>
      <c r="Q99" s="9"/>
      <c r="R99" s="9"/>
      <c r="S99" s="9"/>
    </row>
    <row r="100" spans="2:37" x14ac:dyDescent="0.2">
      <c r="F100" s="11" t="s">
        <v>85</v>
      </c>
      <c r="G100" s="11"/>
      <c r="H100" s="11"/>
      <c r="I100" s="11"/>
      <c r="J100" s="11"/>
      <c r="L100" s="12" t="s">
        <v>86</v>
      </c>
      <c r="M100" s="12"/>
      <c r="N100" s="12"/>
      <c r="O100" s="12"/>
      <c r="P100" s="12"/>
      <c r="Q100" s="12"/>
      <c r="R100" s="12"/>
      <c r="S100" s="12"/>
      <c r="T100" s="12"/>
    </row>
    <row r="101" spans="2:37" ht="14.25" customHeight="1" x14ac:dyDescent="0.2">
      <c r="B101" s="16" t="s">
        <v>12</v>
      </c>
      <c r="C101" s="16"/>
      <c r="D101" s="16"/>
      <c r="J101" s="17" t="s">
        <v>13</v>
      </c>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2:37" ht="6" customHeight="1" x14ac:dyDescent="0.2"/>
    <row r="103" spans="2:37" x14ac:dyDescent="0.2">
      <c r="C103" s="6" t="s">
        <v>14</v>
      </c>
      <c r="D103" s="6"/>
      <c r="E103" s="6"/>
      <c r="F103" s="6"/>
      <c r="G103" s="6"/>
      <c r="H103" s="6"/>
      <c r="J103" s="13" t="s">
        <v>31</v>
      </c>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2:37" ht="6.75" customHeight="1" x14ac:dyDescent="0.2">
      <c r="B104" s="14" t="s">
        <v>32</v>
      </c>
      <c r="C104" s="14"/>
      <c r="D104" s="14"/>
      <c r="E104" s="14"/>
      <c r="AD104" s="14" t="s">
        <v>17</v>
      </c>
      <c r="AE104" s="14"/>
      <c r="AF104" s="14"/>
      <c r="AG104" s="14"/>
      <c r="AH104" s="14"/>
      <c r="AI104" s="14"/>
      <c r="AJ104" s="14"/>
    </row>
    <row r="105" spans="2:37" ht="6" customHeight="1" x14ac:dyDescent="0.2">
      <c r="B105" s="14"/>
      <c r="C105" s="14"/>
      <c r="D105" s="14"/>
      <c r="E105" s="14"/>
      <c r="H105" s="15" t="s">
        <v>18</v>
      </c>
      <c r="I105" s="15"/>
      <c r="J105" s="15"/>
      <c r="K105" s="15"/>
      <c r="L105" s="15"/>
      <c r="M105" s="15"/>
      <c r="N105" s="15"/>
      <c r="O105" s="15"/>
      <c r="P105" s="15"/>
      <c r="Q105" s="15"/>
      <c r="R105" s="15"/>
      <c r="U105" s="15" t="s">
        <v>19</v>
      </c>
      <c r="V105" s="15"/>
      <c r="W105" s="15"/>
      <c r="X105" s="15"/>
      <c r="Y105" s="15"/>
      <c r="Z105" s="15"/>
      <c r="AD105" s="14"/>
      <c r="AE105" s="14"/>
      <c r="AF105" s="14"/>
      <c r="AG105" s="14"/>
      <c r="AH105" s="14"/>
      <c r="AI105" s="14"/>
      <c r="AJ105" s="14"/>
    </row>
    <row r="106" spans="2:37" ht="7.5" customHeight="1" x14ac:dyDescent="0.2">
      <c r="B106" s="14"/>
      <c r="C106" s="14"/>
      <c r="D106" s="14"/>
      <c r="E106" s="14"/>
      <c r="H106" s="15"/>
      <c r="I106" s="15"/>
      <c r="J106" s="15"/>
      <c r="K106" s="15"/>
      <c r="L106" s="15"/>
      <c r="M106" s="15"/>
      <c r="N106" s="15"/>
      <c r="O106" s="15"/>
      <c r="P106" s="15"/>
      <c r="Q106" s="15"/>
      <c r="R106" s="15"/>
      <c r="U106" s="15"/>
      <c r="V106" s="15"/>
      <c r="W106" s="15"/>
      <c r="X106" s="15"/>
      <c r="Y106" s="15"/>
      <c r="Z106" s="15"/>
      <c r="AD106" s="14"/>
      <c r="AE106" s="14"/>
      <c r="AF106" s="14"/>
      <c r="AG106" s="14"/>
      <c r="AH106" s="14"/>
      <c r="AI106" s="14"/>
      <c r="AJ106" s="14"/>
    </row>
    <row r="107" spans="2:37" ht="6.75" customHeight="1" x14ac:dyDescent="0.2">
      <c r="B107" s="14"/>
      <c r="C107" s="14"/>
      <c r="D107" s="14"/>
      <c r="E107" s="14"/>
      <c r="AD107" s="14"/>
      <c r="AE107" s="14"/>
      <c r="AF107" s="14"/>
      <c r="AG107" s="14"/>
      <c r="AH107" s="14"/>
      <c r="AI107" s="14"/>
      <c r="AJ107" s="14"/>
    </row>
    <row r="108" spans="2:37" x14ac:dyDescent="0.2">
      <c r="B108" s="19" t="s">
        <v>87</v>
      </c>
      <c r="C108" s="19"/>
      <c r="D108" s="19"/>
      <c r="F108" s="9" t="s">
        <v>88</v>
      </c>
      <c r="G108" s="9"/>
      <c r="H108" s="9"/>
      <c r="I108" s="9"/>
      <c r="J108" s="9"/>
      <c r="K108" s="9"/>
      <c r="L108" s="9"/>
      <c r="M108" s="9"/>
      <c r="N108" s="9"/>
      <c r="O108" s="9"/>
      <c r="P108" s="9"/>
      <c r="Q108" s="9"/>
      <c r="R108" s="9"/>
      <c r="S108" s="9"/>
      <c r="V108" s="4">
        <v>211</v>
      </c>
      <c r="X108" s="5" t="s">
        <v>53</v>
      </c>
      <c r="Y108" s="5"/>
      <c r="Z108" s="5"/>
      <c r="AA108" s="5"/>
      <c r="AF108" s="10" t="s">
        <v>89</v>
      </c>
      <c r="AG108" s="10"/>
      <c r="AH108" s="10"/>
      <c r="AI108" s="10"/>
      <c r="AJ108" s="10"/>
    </row>
    <row r="109" spans="2:37" ht="11.25" customHeight="1" x14ac:dyDescent="0.2">
      <c r="F109" s="9"/>
      <c r="G109" s="9"/>
      <c r="H109" s="9"/>
      <c r="I109" s="9"/>
      <c r="J109" s="9"/>
      <c r="K109" s="9"/>
      <c r="L109" s="9"/>
      <c r="M109" s="9"/>
      <c r="N109" s="9"/>
      <c r="O109" s="9"/>
      <c r="P109" s="9"/>
      <c r="Q109" s="9"/>
      <c r="R109" s="9"/>
      <c r="S109" s="9"/>
    </row>
    <row r="110" spans="2:37" ht="12" customHeight="1" x14ac:dyDescent="0.2">
      <c r="F110" s="9"/>
      <c r="G110" s="9"/>
      <c r="H110" s="9"/>
      <c r="I110" s="9"/>
      <c r="J110" s="9"/>
      <c r="K110" s="9"/>
      <c r="L110" s="9"/>
      <c r="M110" s="9"/>
      <c r="N110" s="9"/>
      <c r="O110" s="9"/>
      <c r="P110" s="9"/>
      <c r="Q110" s="9"/>
      <c r="R110" s="9"/>
      <c r="S110" s="9"/>
    </row>
    <row r="111" spans="2:37" x14ac:dyDescent="0.2">
      <c r="F111" s="11" t="s">
        <v>90</v>
      </c>
      <c r="G111" s="11"/>
      <c r="H111" s="11"/>
      <c r="I111" s="11"/>
      <c r="J111" s="11"/>
      <c r="L111" s="12" t="s">
        <v>91</v>
      </c>
      <c r="M111" s="12"/>
      <c r="N111" s="12"/>
      <c r="O111" s="12"/>
      <c r="P111" s="12"/>
      <c r="Q111" s="12"/>
      <c r="R111" s="12"/>
      <c r="S111" s="12"/>
      <c r="T111" s="12"/>
    </row>
    <row r="112" spans="2:37" x14ac:dyDescent="0.2">
      <c r="B112" s="19" t="s">
        <v>92</v>
      </c>
      <c r="C112" s="19"/>
      <c r="D112" s="19"/>
      <c r="F112" s="9" t="s">
        <v>93</v>
      </c>
      <c r="G112" s="9"/>
      <c r="H112" s="9"/>
      <c r="I112" s="9"/>
      <c r="J112" s="9"/>
      <c r="K112" s="9"/>
      <c r="L112" s="9"/>
      <c r="M112" s="9"/>
      <c r="N112" s="9"/>
      <c r="O112" s="9"/>
      <c r="P112" s="9"/>
      <c r="Q112" s="9"/>
      <c r="R112" s="9"/>
      <c r="S112" s="9"/>
      <c r="V112" s="4">
        <v>267</v>
      </c>
      <c r="X112" s="5" t="s">
        <v>66</v>
      </c>
      <c r="Y112" s="5"/>
      <c r="Z112" s="5"/>
      <c r="AA112" s="5"/>
      <c r="AF112" s="10" t="s">
        <v>94</v>
      </c>
      <c r="AG112" s="10"/>
      <c r="AH112" s="10"/>
      <c r="AI112" s="10"/>
      <c r="AJ112" s="10"/>
    </row>
    <row r="113" spans="2:36" ht="11.25" customHeight="1" x14ac:dyDescent="0.2">
      <c r="F113" s="9"/>
      <c r="G113" s="9"/>
      <c r="H113" s="9"/>
      <c r="I113" s="9"/>
      <c r="J113" s="9"/>
      <c r="K113" s="9"/>
      <c r="L113" s="9"/>
      <c r="M113" s="9"/>
      <c r="N113" s="9"/>
      <c r="O113" s="9"/>
      <c r="P113" s="9"/>
      <c r="Q113" s="9"/>
      <c r="R113" s="9"/>
      <c r="S113" s="9"/>
    </row>
    <row r="114" spans="2:36" x14ac:dyDescent="0.2">
      <c r="F114" s="11" t="s">
        <v>95</v>
      </c>
      <c r="G114" s="11"/>
      <c r="H114" s="11"/>
      <c r="I114" s="11"/>
      <c r="J114" s="11"/>
      <c r="L114" s="12" t="s">
        <v>96</v>
      </c>
      <c r="M114" s="12"/>
      <c r="N114" s="12"/>
      <c r="O114" s="12"/>
      <c r="P114" s="12"/>
      <c r="Q114" s="12"/>
      <c r="R114" s="12"/>
      <c r="S114" s="12"/>
      <c r="T114" s="12"/>
    </row>
    <row r="115" spans="2:36" x14ac:dyDescent="0.2">
      <c r="B115" s="19" t="s">
        <v>97</v>
      </c>
      <c r="C115" s="19"/>
      <c r="D115" s="19"/>
      <c r="F115" s="9" t="s">
        <v>98</v>
      </c>
      <c r="G115" s="9"/>
      <c r="H115" s="9"/>
      <c r="I115" s="9"/>
      <c r="J115" s="9"/>
      <c r="K115" s="9"/>
      <c r="L115" s="9"/>
      <c r="M115" s="9"/>
      <c r="N115" s="9"/>
      <c r="O115" s="9"/>
      <c r="P115" s="9"/>
      <c r="Q115" s="9"/>
      <c r="R115" s="9"/>
      <c r="S115" s="9"/>
      <c r="V115" s="4">
        <v>298</v>
      </c>
      <c r="X115" s="5" t="s">
        <v>99</v>
      </c>
      <c r="Y115" s="5"/>
      <c r="Z115" s="5"/>
      <c r="AA115" s="5"/>
      <c r="AF115" s="10" t="s">
        <v>100</v>
      </c>
      <c r="AG115" s="10"/>
      <c r="AH115" s="10"/>
      <c r="AI115" s="10"/>
      <c r="AJ115" s="10"/>
    </row>
    <row r="116" spans="2:36" ht="11.25" customHeight="1" x14ac:dyDescent="0.2">
      <c r="F116" s="9"/>
      <c r="G116" s="9"/>
      <c r="H116" s="9"/>
      <c r="I116" s="9"/>
      <c r="J116" s="9"/>
      <c r="K116" s="9"/>
      <c r="L116" s="9"/>
      <c r="M116" s="9"/>
      <c r="N116" s="9"/>
      <c r="O116" s="9"/>
      <c r="P116" s="9"/>
      <c r="Q116" s="9"/>
      <c r="R116" s="9"/>
      <c r="S116" s="9"/>
    </row>
    <row r="117" spans="2:36" ht="12" customHeight="1" x14ac:dyDescent="0.2">
      <c r="F117" s="9"/>
      <c r="G117" s="9"/>
      <c r="H117" s="9"/>
      <c r="I117" s="9"/>
      <c r="J117" s="9"/>
      <c r="K117" s="9"/>
      <c r="L117" s="9"/>
      <c r="M117" s="9"/>
      <c r="N117" s="9"/>
      <c r="O117" s="9"/>
      <c r="P117" s="9"/>
      <c r="Q117" s="9"/>
      <c r="R117" s="9"/>
      <c r="S117" s="9"/>
    </row>
    <row r="118" spans="2:36" x14ac:dyDescent="0.2">
      <c r="F118" s="11" t="s">
        <v>68</v>
      </c>
      <c r="G118" s="11"/>
      <c r="H118" s="11"/>
      <c r="I118" s="11"/>
      <c r="J118" s="11"/>
      <c r="L118" s="12" t="s">
        <v>69</v>
      </c>
      <c r="M118" s="12"/>
      <c r="N118" s="12"/>
      <c r="O118" s="12"/>
      <c r="P118" s="12"/>
      <c r="Q118" s="12"/>
      <c r="R118" s="12"/>
      <c r="S118" s="12"/>
      <c r="T118" s="12"/>
    </row>
    <row r="119" spans="2:36" x14ac:dyDescent="0.2">
      <c r="B119" s="19" t="s">
        <v>101</v>
      </c>
      <c r="C119" s="19"/>
      <c r="D119" s="19"/>
      <c r="F119" s="9" t="s">
        <v>102</v>
      </c>
      <c r="G119" s="9"/>
      <c r="H119" s="9"/>
      <c r="I119" s="9"/>
      <c r="J119" s="9"/>
      <c r="K119" s="9"/>
      <c r="L119" s="9"/>
      <c r="M119" s="9"/>
      <c r="N119" s="9"/>
      <c r="O119" s="9"/>
      <c r="P119" s="9"/>
      <c r="Q119" s="9"/>
      <c r="R119" s="9"/>
      <c r="S119" s="9"/>
      <c r="V119" s="4">
        <v>328</v>
      </c>
      <c r="X119" s="5" t="s">
        <v>103</v>
      </c>
      <c r="Y119" s="5"/>
      <c r="Z119" s="5"/>
      <c r="AA119" s="5"/>
      <c r="AF119" s="10" t="s">
        <v>104</v>
      </c>
      <c r="AG119" s="10"/>
      <c r="AH119" s="10"/>
      <c r="AI119" s="10"/>
      <c r="AJ119" s="10"/>
    </row>
    <row r="120" spans="2:36" ht="11.25" customHeight="1" x14ac:dyDescent="0.2">
      <c r="F120" s="9"/>
      <c r="G120" s="9"/>
      <c r="H120" s="9"/>
      <c r="I120" s="9"/>
      <c r="J120" s="9"/>
      <c r="K120" s="9"/>
      <c r="L120" s="9"/>
      <c r="M120" s="9"/>
      <c r="N120" s="9"/>
      <c r="O120" s="9"/>
      <c r="P120" s="9"/>
      <c r="Q120" s="9"/>
      <c r="R120" s="9"/>
      <c r="S120" s="9"/>
    </row>
    <row r="121" spans="2:36" ht="12" customHeight="1" x14ac:dyDescent="0.2">
      <c r="F121" s="9"/>
      <c r="G121" s="9"/>
      <c r="H121" s="9"/>
      <c r="I121" s="9"/>
      <c r="J121" s="9"/>
      <c r="K121" s="9"/>
      <c r="L121" s="9"/>
      <c r="M121" s="9"/>
      <c r="N121" s="9"/>
      <c r="O121" s="9"/>
      <c r="P121" s="9"/>
      <c r="Q121" s="9"/>
      <c r="R121" s="9"/>
      <c r="S121" s="9"/>
    </row>
    <row r="122" spans="2:36" ht="12" customHeight="1" x14ac:dyDescent="0.2">
      <c r="F122" s="9"/>
      <c r="G122" s="9"/>
      <c r="H122" s="9"/>
      <c r="I122" s="9"/>
      <c r="J122" s="9"/>
      <c r="K122" s="9"/>
      <c r="L122" s="9"/>
      <c r="M122" s="9"/>
      <c r="N122" s="9"/>
      <c r="O122" s="9"/>
      <c r="P122" s="9"/>
      <c r="Q122" s="9"/>
      <c r="R122" s="9"/>
      <c r="S122" s="9"/>
    </row>
    <row r="123" spans="2:36" x14ac:dyDescent="0.2">
      <c r="F123" s="11" t="s">
        <v>95</v>
      </c>
      <c r="G123" s="11"/>
      <c r="H123" s="11"/>
      <c r="I123" s="11"/>
      <c r="J123" s="11"/>
      <c r="L123" s="12" t="s">
        <v>96</v>
      </c>
      <c r="M123" s="12"/>
      <c r="N123" s="12"/>
      <c r="O123" s="12"/>
      <c r="P123" s="12"/>
      <c r="Q123" s="12"/>
      <c r="R123" s="12"/>
      <c r="S123" s="12"/>
      <c r="T123" s="12"/>
    </row>
    <row r="124" spans="2:36" x14ac:dyDescent="0.2">
      <c r="B124" s="19" t="s">
        <v>105</v>
      </c>
      <c r="C124" s="19"/>
      <c r="D124" s="19"/>
      <c r="F124" s="9" t="s">
        <v>106</v>
      </c>
      <c r="G124" s="9"/>
      <c r="H124" s="9"/>
      <c r="I124" s="9"/>
      <c r="J124" s="9"/>
      <c r="K124" s="9"/>
      <c r="L124" s="9"/>
      <c r="M124" s="9"/>
      <c r="N124" s="9"/>
      <c r="O124" s="9"/>
      <c r="P124" s="9"/>
      <c r="Q124" s="9"/>
      <c r="R124" s="9"/>
      <c r="S124" s="9"/>
      <c r="V124" s="4">
        <v>261</v>
      </c>
      <c r="X124" s="5" t="s">
        <v>107</v>
      </c>
      <c r="Y124" s="5"/>
      <c r="Z124" s="5"/>
      <c r="AA124" s="5"/>
      <c r="AF124" s="10" t="s">
        <v>108</v>
      </c>
      <c r="AG124" s="10"/>
      <c r="AH124" s="10"/>
      <c r="AI124" s="10"/>
      <c r="AJ124" s="10"/>
    </row>
    <row r="125" spans="2:36" ht="11.25" customHeight="1" x14ac:dyDescent="0.2">
      <c r="F125" s="9"/>
      <c r="G125" s="9"/>
      <c r="H125" s="9"/>
      <c r="I125" s="9"/>
      <c r="J125" s="9"/>
      <c r="K125" s="9"/>
      <c r="L125" s="9"/>
      <c r="M125" s="9"/>
      <c r="N125" s="9"/>
      <c r="O125" s="9"/>
      <c r="P125" s="9"/>
      <c r="Q125" s="9"/>
      <c r="R125" s="9"/>
      <c r="S125" s="9"/>
    </row>
    <row r="126" spans="2:36" x14ac:dyDescent="0.2">
      <c r="F126" s="11" t="s">
        <v>109</v>
      </c>
      <c r="G126" s="11"/>
      <c r="H126" s="11"/>
      <c r="I126" s="11"/>
      <c r="J126" s="11"/>
      <c r="L126" s="12" t="s">
        <v>110</v>
      </c>
      <c r="M126" s="12"/>
      <c r="N126" s="12"/>
      <c r="O126" s="12"/>
      <c r="P126" s="12"/>
      <c r="Q126" s="12"/>
      <c r="R126" s="12"/>
      <c r="S126" s="12"/>
      <c r="T126" s="12"/>
    </row>
    <row r="127" spans="2:36" x14ac:dyDescent="0.2">
      <c r="B127" s="19" t="s">
        <v>105</v>
      </c>
      <c r="C127" s="19"/>
      <c r="D127" s="19"/>
      <c r="F127" s="9" t="s">
        <v>106</v>
      </c>
      <c r="G127" s="9"/>
      <c r="H127" s="9"/>
      <c r="I127" s="9"/>
      <c r="J127" s="9"/>
      <c r="K127" s="9"/>
      <c r="L127" s="9"/>
      <c r="M127" s="9"/>
      <c r="N127" s="9"/>
      <c r="O127" s="9"/>
      <c r="P127" s="9"/>
      <c r="Q127" s="9"/>
      <c r="R127" s="9"/>
      <c r="S127" s="9"/>
      <c r="V127" s="4">
        <v>243</v>
      </c>
      <c r="X127" s="5" t="s">
        <v>78</v>
      </c>
      <c r="Y127" s="5"/>
      <c r="Z127" s="5"/>
      <c r="AA127" s="5"/>
      <c r="AF127" s="10" t="s">
        <v>111</v>
      </c>
      <c r="AG127" s="10"/>
      <c r="AH127" s="10"/>
      <c r="AI127" s="10"/>
      <c r="AJ127" s="10"/>
    </row>
    <row r="128" spans="2:36" ht="11.25" customHeight="1" x14ac:dyDescent="0.2">
      <c r="F128" s="9"/>
      <c r="G128" s="9"/>
      <c r="H128" s="9"/>
      <c r="I128" s="9"/>
      <c r="J128" s="9"/>
      <c r="K128" s="9"/>
      <c r="L128" s="9"/>
      <c r="M128" s="9"/>
      <c r="N128" s="9"/>
      <c r="O128" s="9"/>
      <c r="P128" s="9"/>
      <c r="Q128" s="9"/>
      <c r="R128" s="9"/>
      <c r="S128" s="9"/>
    </row>
    <row r="129" spans="2:36" x14ac:dyDescent="0.2">
      <c r="F129" s="11" t="s">
        <v>109</v>
      </c>
      <c r="G129" s="11"/>
      <c r="H129" s="11"/>
      <c r="I129" s="11"/>
      <c r="J129" s="11"/>
      <c r="L129" s="12" t="s">
        <v>110</v>
      </c>
      <c r="M129" s="12"/>
      <c r="N129" s="12"/>
      <c r="O129" s="12"/>
      <c r="P129" s="12"/>
      <c r="Q129" s="12"/>
      <c r="R129" s="12"/>
      <c r="S129" s="12"/>
      <c r="T129" s="12"/>
    </row>
    <row r="130" spans="2:36" x14ac:dyDescent="0.2">
      <c r="B130" s="19" t="s">
        <v>105</v>
      </c>
      <c r="C130" s="19"/>
      <c r="D130" s="19"/>
      <c r="F130" s="9" t="s">
        <v>106</v>
      </c>
      <c r="G130" s="9"/>
      <c r="H130" s="9"/>
      <c r="I130" s="9"/>
      <c r="J130" s="9"/>
      <c r="K130" s="9"/>
      <c r="L130" s="9"/>
      <c r="M130" s="9"/>
      <c r="N130" s="9"/>
      <c r="O130" s="9"/>
      <c r="P130" s="9"/>
      <c r="Q130" s="9"/>
      <c r="R130" s="9"/>
      <c r="S130" s="9"/>
      <c r="V130" s="4">
        <v>299</v>
      </c>
      <c r="X130" s="5" t="s">
        <v>112</v>
      </c>
      <c r="Y130" s="5"/>
      <c r="Z130" s="5"/>
      <c r="AA130" s="5"/>
      <c r="AF130" s="10" t="s">
        <v>113</v>
      </c>
      <c r="AG130" s="10"/>
      <c r="AH130" s="10"/>
      <c r="AI130" s="10"/>
      <c r="AJ130" s="10"/>
    </row>
    <row r="131" spans="2:36" ht="11.25" customHeight="1" x14ac:dyDescent="0.2">
      <c r="F131" s="9"/>
      <c r="G131" s="9"/>
      <c r="H131" s="9"/>
      <c r="I131" s="9"/>
      <c r="J131" s="9"/>
      <c r="K131" s="9"/>
      <c r="L131" s="9"/>
      <c r="M131" s="9"/>
      <c r="N131" s="9"/>
      <c r="O131" s="9"/>
      <c r="P131" s="9"/>
      <c r="Q131" s="9"/>
      <c r="R131" s="9"/>
      <c r="S131" s="9"/>
    </row>
    <row r="132" spans="2:36" x14ac:dyDescent="0.2">
      <c r="F132" s="11" t="s">
        <v>109</v>
      </c>
      <c r="G132" s="11"/>
      <c r="H132" s="11"/>
      <c r="I132" s="11"/>
      <c r="J132" s="11"/>
      <c r="L132" s="12" t="s">
        <v>110</v>
      </c>
      <c r="M132" s="12"/>
      <c r="N132" s="12"/>
      <c r="O132" s="12"/>
      <c r="P132" s="12"/>
      <c r="Q132" s="12"/>
      <c r="R132" s="12"/>
      <c r="S132" s="12"/>
      <c r="T132" s="12"/>
    </row>
    <row r="133" spans="2:36" x14ac:dyDescent="0.2">
      <c r="B133" s="19" t="s">
        <v>105</v>
      </c>
      <c r="C133" s="19"/>
      <c r="D133" s="19"/>
      <c r="F133" s="9" t="s">
        <v>106</v>
      </c>
      <c r="G133" s="9"/>
      <c r="H133" s="9"/>
      <c r="I133" s="9"/>
      <c r="J133" s="9"/>
      <c r="K133" s="9"/>
      <c r="L133" s="9"/>
      <c r="M133" s="9"/>
      <c r="N133" s="9"/>
      <c r="O133" s="9"/>
      <c r="P133" s="9"/>
      <c r="Q133" s="9"/>
      <c r="R133" s="9"/>
      <c r="S133" s="9"/>
      <c r="V133" s="4">
        <v>211</v>
      </c>
      <c r="X133" s="5" t="s">
        <v>53</v>
      </c>
      <c r="Y133" s="5"/>
      <c r="Z133" s="5"/>
      <c r="AA133" s="5"/>
      <c r="AF133" s="10" t="s">
        <v>114</v>
      </c>
      <c r="AG133" s="10"/>
      <c r="AH133" s="10"/>
      <c r="AI133" s="10"/>
      <c r="AJ133" s="10"/>
    </row>
    <row r="134" spans="2:36" ht="11.25" customHeight="1" x14ac:dyDescent="0.2">
      <c r="F134" s="9"/>
      <c r="G134" s="9"/>
      <c r="H134" s="9"/>
      <c r="I134" s="9"/>
      <c r="J134" s="9"/>
      <c r="K134" s="9"/>
      <c r="L134" s="9"/>
      <c r="M134" s="9"/>
      <c r="N134" s="9"/>
      <c r="O134" s="9"/>
      <c r="P134" s="9"/>
      <c r="Q134" s="9"/>
      <c r="R134" s="9"/>
      <c r="S134" s="9"/>
    </row>
    <row r="135" spans="2:36" x14ac:dyDescent="0.2">
      <c r="F135" s="11" t="s">
        <v>109</v>
      </c>
      <c r="G135" s="11"/>
      <c r="H135" s="11"/>
      <c r="I135" s="11"/>
      <c r="J135" s="11"/>
      <c r="L135" s="12" t="s">
        <v>110</v>
      </c>
      <c r="M135" s="12"/>
      <c r="N135" s="12"/>
      <c r="O135" s="12"/>
      <c r="P135" s="12"/>
      <c r="Q135" s="12"/>
      <c r="R135" s="12"/>
      <c r="S135" s="12"/>
      <c r="T135" s="12"/>
    </row>
    <row r="136" spans="2:36" x14ac:dyDescent="0.2">
      <c r="B136" s="19" t="s">
        <v>105</v>
      </c>
      <c r="C136" s="19"/>
      <c r="D136" s="19"/>
      <c r="F136" s="9" t="s">
        <v>106</v>
      </c>
      <c r="G136" s="9"/>
      <c r="H136" s="9"/>
      <c r="I136" s="9"/>
      <c r="J136" s="9"/>
      <c r="K136" s="9"/>
      <c r="L136" s="9"/>
      <c r="M136" s="9"/>
      <c r="N136" s="9"/>
      <c r="O136" s="9"/>
      <c r="P136" s="9"/>
      <c r="Q136" s="9"/>
      <c r="R136" s="9"/>
      <c r="S136" s="9"/>
      <c r="V136" s="4">
        <v>268</v>
      </c>
      <c r="X136" s="18" t="s">
        <v>115</v>
      </c>
      <c r="Y136" s="18"/>
      <c r="Z136" s="18"/>
      <c r="AA136" s="18"/>
      <c r="AF136" s="10" t="s">
        <v>116</v>
      </c>
      <c r="AG136" s="10"/>
      <c r="AH136" s="10"/>
      <c r="AI136" s="10"/>
      <c r="AJ136" s="10"/>
    </row>
    <row r="137" spans="2:36" ht="11.25" customHeight="1" x14ac:dyDescent="0.2">
      <c r="F137" s="9"/>
      <c r="G137" s="9"/>
      <c r="H137" s="9"/>
      <c r="I137" s="9"/>
      <c r="J137" s="9"/>
      <c r="K137" s="9"/>
      <c r="L137" s="9"/>
      <c r="M137" s="9"/>
      <c r="N137" s="9"/>
      <c r="O137" s="9"/>
      <c r="P137" s="9"/>
      <c r="Q137" s="9"/>
      <c r="R137" s="9"/>
      <c r="S137" s="9"/>
      <c r="X137" s="18"/>
      <c r="Y137" s="18"/>
      <c r="Z137" s="18"/>
      <c r="AA137" s="18"/>
    </row>
    <row r="138" spans="2:36" x14ac:dyDescent="0.2">
      <c r="F138" s="11" t="s">
        <v>109</v>
      </c>
      <c r="G138" s="11"/>
      <c r="H138" s="11"/>
      <c r="I138" s="11"/>
      <c r="J138" s="11"/>
      <c r="L138" s="12" t="s">
        <v>110</v>
      </c>
      <c r="M138" s="12"/>
      <c r="N138" s="12"/>
      <c r="O138" s="12"/>
      <c r="P138" s="12"/>
      <c r="Q138" s="12"/>
      <c r="R138" s="12"/>
      <c r="S138" s="12"/>
      <c r="T138" s="12"/>
    </row>
    <row r="139" spans="2:36" x14ac:dyDescent="0.2">
      <c r="B139" s="19" t="s">
        <v>105</v>
      </c>
      <c r="C139" s="19"/>
      <c r="D139" s="19"/>
      <c r="F139" s="9" t="s">
        <v>106</v>
      </c>
      <c r="G139" s="9"/>
      <c r="H139" s="9"/>
      <c r="I139" s="9"/>
      <c r="J139" s="9"/>
      <c r="K139" s="9"/>
      <c r="L139" s="9"/>
      <c r="M139" s="9"/>
      <c r="N139" s="9"/>
      <c r="O139" s="9"/>
      <c r="P139" s="9"/>
      <c r="Q139" s="9"/>
      <c r="R139" s="9"/>
      <c r="S139" s="9"/>
      <c r="V139" s="4">
        <v>292</v>
      </c>
      <c r="X139" s="18" t="s">
        <v>117</v>
      </c>
      <c r="Y139" s="18"/>
      <c r="Z139" s="18"/>
      <c r="AA139" s="18"/>
      <c r="AF139" s="10" t="s">
        <v>118</v>
      </c>
      <c r="AG139" s="10"/>
      <c r="AH139" s="10"/>
      <c r="AI139" s="10"/>
      <c r="AJ139" s="10"/>
    </row>
    <row r="140" spans="2:36" ht="11.25" customHeight="1" x14ac:dyDescent="0.2">
      <c r="F140" s="9"/>
      <c r="G140" s="9"/>
      <c r="H140" s="9"/>
      <c r="I140" s="9"/>
      <c r="J140" s="9"/>
      <c r="K140" s="9"/>
      <c r="L140" s="9"/>
      <c r="M140" s="9"/>
      <c r="N140" s="9"/>
      <c r="O140" s="9"/>
      <c r="P140" s="9"/>
      <c r="Q140" s="9"/>
      <c r="R140" s="9"/>
      <c r="S140" s="9"/>
      <c r="X140" s="18"/>
      <c r="Y140" s="18"/>
      <c r="Z140" s="18"/>
      <c r="AA140" s="18"/>
    </row>
    <row r="141" spans="2:36" x14ac:dyDescent="0.2">
      <c r="F141" s="11" t="s">
        <v>109</v>
      </c>
      <c r="G141" s="11"/>
      <c r="H141" s="11"/>
      <c r="I141" s="11"/>
      <c r="J141" s="11"/>
      <c r="L141" s="12" t="s">
        <v>110</v>
      </c>
      <c r="M141" s="12"/>
      <c r="N141" s="12"/>
      <c r="O141" s="12"/>
      <c r="P141" s="12"/>
      <c r="Q141" s="12"/>
      <c r="R141" s="12"/>
      <c r="S141" s="12"/>
      <c r="T141" s="12"/>
    </row>
    <row r="142" spans="2:36" x14ac:dyDescent="0.2">
      <c r="B142" s="19" t="s">
        <v>119</v>
      </c>
      <c r="C142" s="19"/>
      <c r="D142" s="19"/>
      <c r="F142" s="9" t="s">
        <v>120</v>
      </c>
      <c r="G142" s="9"/>
      <c r="H142" s="9"/>
      <c r="I142" s="9"/>
      <c r="J142" s="9"/>
      <c r="K142" s="9"/>
      <c r="L142" s="9"/>
      <c r="M142" s="9"/>
      <c r="N142" s="9"/>
      <c r="O142" s="9"/>
      <c r="P142" s="9"/>
      <c r="Q142" s="9"/>
      <c r="R142" s="9"/>
      <c r="S142" s="9"/>
      <c r="V142" s="4">
        <v>293</v>
      </c>
      <c r="X142" s="5" t="s">
        <v>121</v>
      </c>
      <c r="Y142" s="5"/>
      <c r="Z142" s="5"/>
      <c r="AA142" s="5"/>
      <c r="AF142" s="10" t="s">
        <v>122</v>
      </c>
      <c r="AG142" s="10"/>
      <c r="AH142" s="10"/>
      <c r="AI142" s="10"/>
      <c r="AJ142" s="10"/>
    </row>
    <row r="143" spans="2:36" ht="11.25" customHeight="1" x14ac:dyDescent="0.2">
      <c r="F143" s="9"/>
      <c r="G143" s="9"/>
      <c r="H143" s="9"/>
      <c r="I143" s="9"/>
      <c r="J143" s="9"/>
      <c r="K143" s="9"/>
      <c r="L143" s="9"/>
      <c r="M143" s="9"/>
      <c r="N143" s="9"/>
      <c r="O143" s="9"/>
      <c r="P143" s="9"/>
      <c r="Q143" s="9"/>
      <c r="R143" s="9"/>
      <c r="S143" s="9"/>
    </row>
    <row r="144" spans="2:36" x14ac:dyDescent="0.2">
      <c r="F144" s="11" t="s">
        <v>123</v>
      </c>
      <c r="G144" s="11"/>
      <c r="H144" s="11"/>
      <c r="I144" s="11"/>
      <c r="J144" s="11"/>
      <c r="L144" s="12" t="s">
        <v>124</v>
      </c>
      <c r="M144" s="12"/>
      <c r="N144" s="12"/>
      <c r="O144" s="12"/>
      <c r="P144" s="12"/>
      <c r="Q144" s="12"/>
      <c r="R144" s="12"/>
      <c r="S144" s="12"/>
      <c r="T144" s="12"/>
    </row>
    <row r="145" spans="2:37" ht="14.25" customHeight="1" x14ac:dyDescent="0.2">
      <c r="B145" s="16" t="s">
        <v>12</v>
      </c>
      <c r="C145" s="16"/>
      <c r="D145" s="16"/>
      <c r="J145" s="17" t="s">
        <v>13</v>
      </c>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row>
    <row r="146" spans="2:37" ht="6" customHeight="1" x14ac:dyDescent="0.2"/>
    <row r="147" spans="2:37" x14ac:dyDescent="0.2">
      <c r="C147" s="6" t="s">
        <v>14</v>
      </c>
      <c r="D147" s="6"/>
      <c r="E147" s="6"/>
      <c r="F147" s="6"/>
      <c r="G147" s="6"/>
      <c r="H147" s="6"/>
      <c r="J147" s="13" t="s">
        <v>31</v>
      </c>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row>
    <row r="148" spans="2:37" ht="6.75" customHeight="1" x14ac:dyDescent="0.2">
      <c r="B148" s="14" t="s">
        <v>32</v>
      </c>
      <c r="C148" s="14"/>
      <c r="D148" s="14"/>
      <c r="E148" s="14"/>
      <c r="AD148" s="14" t="s">
        <v>17</v>
      </c>
      <c r="AE148" s="14"/>
      <c r="AF148" s="14"/>
      <c r="AG148" s="14"/>
      <c r="AH148" s="14"/>
      <c r="AI148" s="14"/>
      <c r="AJ148" s="14"/>
    </row>
    <row r="149" spans="2:37" ht="6" customHeight="1" x14ac:dyDescent="0.2">
      <c r="B149" s="14"/>
      <c r="C149" s="14"/>
      <c r="D149" s="14"/>
      <c r="E149" s="14"/>
      <c r="H149" s="15" t="s">
        <v>18</v>
      </c>
      <c r="I149" s="15"/>
      <c r="J149" s="15"/>
      <c r="K149" s="15"/>
      <c r="L149" s="15"/>
      <c r="M149" s="15"/>
      <c r="N149" s="15"/>
      <c r="O149" s="15"/>
      <c r="P149" s="15"/>
      <c r="Q149" s="15"/>
      <c r="R149" s="15"/>
      <c r="U149" s="15" t="s">
        <v>19</v>
      </c>
      <c r="V149" s="15"/>
      <c r="W149" s="15"/>
      <c r="X149" s="15"/>
      <c r="Y149" s="15"/>
      <c r="Z149" s="15"/>
      <c r="AD149" s="14"/>
      <c r="AE149" s="14"/>
      <c r="AF149" s="14"/>
      <c r="AG149" s="14"/>
      <c r="AH149" s="14"/>
      <c r="AI149" s="14"/>
      <c r="AJ149" s="14"/>
    </row>
    <row r="150" spans="2:37" ht="7.5" customHeight="1" x14ac:dyDescent="0.2">
      <c r="B150" s="14"/>
      <c r="C150" s="14"/>
      <c r="D150" s="14"/>
      <c r="E150" s="14"/>
      <c r="H150" s="15"/>
      <c r="I150" s="15"/>
      <c r="J150" s="15"/>
      <c r="K150" s="15"/>
      <c r="L150" s="15"/>
      <c r="M150" s="15"/>
      <c r="N150" s="15"/>
      <c r="O150" s="15"/>
      <c r="P150" s="15"/>
      <c r="Q150" s="15"/>
      <c r="R150" s="15"/>
      <c r="U150" s="15"/>
      <c r="V150" s="15"/>
      <c r="W150" s="15"/>
      <c r="X150" s="15"/>
      <c r="Y150" s="15"/>
      <c r="Z150" s="15"/>
      <c r="AD150" s="14"/>
      <c r="AE150" s="14"/>
      <c r="AF150" s="14"/>
      <c r="AG150" s="14"/>
      <c r="AH150" s="14"/>
      <c r="AI150" s="14"/>
      <c r="AJ150" s="14"/>
    </row>
    <row r="151" spans="2:37" ht="6.75" customHeight="1" x14ac:dyDescent="0.2">
      <c r="B151" s="14"/>
      <c r="C151" s="14"/>
      <c r="D151" s="14"/>
      <c r="E151" s="14"/>
      <c r="AD151" s="14"/>
      <c r="AE151" s="14"/>
      <c r="AF151" s="14"/>
      <c r="AG151" s="14"/>
      <c r="AH151" s="14"/>
      <c r="AI151" s="14"/>
      <c r="AJ151" s="14"/>
    </row>
    <row r="152" spans="2:37" x14ac:dyDescent="0.2">
      <c r="B152" s="19" t="s">
        <v>119</v>
      </c>
      <c r="C152" s="19"/>
      <c r="D152" s="19"/>
      <c r="F152" s="9" t="s">
        <v>120</v>
      </c>
      <c r="G152" s="9"/>
      <c r="H152" s="9"/>
      <c r="I152" s="9"/>
      <c r="J152" s="9"/>
      <c r="K152" s="9"/>
      <c r="L152" s="9"/>
      <c r="M152" s="9"/>
      <c r="N152" s="9"/>
      <c r="O152" s="9"/>
      <c r="P152" s="9"/>
      <c r="Q152" s="9"/>
      <c r="R152" s="9"/>
      <c r="S152" s="9"/>
      <c r="V152" s="4">
        <v>293</v>
      </c>
      <c r="X152" s="5" t="s">
        <v>121</v>
      </c>
      <c r="Y152" s="5"/>
      <c r="Z152" s="5"/>
      <c r="AA152" s="5"/>
      <c r="AF152" s="10" t="s">
        <v>122</v>
      </c>
      <c r="AG152" s="10"/>
      <c r="AH152" s="10"/>
      <c r="AI152" s="10"/>
      <c r="AJ152" s="10"/>
    </row>
    <row r="153" spans="2:37" ht="11.25" customHeight="1" x14ac:dyDescent="0.2">
      <c r="F153" s="9"/>
      <c r="G153" s="9"/>
      <c r="H153" s="9"/>
      <c r="I153" s="9"/>
      <c r="J153" s="9"/>
      <c r="K153" s="9"/>
      <c r="L153" s="9"/>
      <c r="M153" s="9"/>
      <c r="N153" s="9"/>
      <c r="O153" s="9"/>
      <c r="P153" s="9"/>
      <c r="Q153" s="9"/>
      <c r="R153" s="9"/>
      <c r="S153" s="9"/>
    </row>
    <row r="154" spans="2:37" x14ac:dyDescent="0.2">
      <c r="F154" s="11" t="s">
        <v>123</v>
      </c>
      <c r="G154" s="11"/>
      <c r="H154" s="11"/>
      <c r="I154" s="11"/>
      <c r="J154" s="11"/>
      <c r="L154" s="12" t="s">
        <v>124</v>
      </c>
      <c r="M154" s="12"/>
      <c r="N154" s="12"/>
      <c r="O154" s="12"/>
      <c r="P154" s="12"/>
      <c r="Q154" s="12"/>
      <c r="R154" s="12"/>
      <c r="S154" s="12"/>
      <c r="T154" s="12"/>
    </row>
    <row r="155" spans="2:37" x14ac:dyDescent="0.2">
      <c r="V155" s="4">
        <v>293</v>
      </c>
      <c r="X155" s="5" t="s">
        <v>121</v>
      </c>
      <c r="Y155" s="5"/>
      <c r="Z155" s="5"/>
      <c r="AA155" s="5"/>
    </row>
    <row r="156" spans="2:37" ht="11.25" customHeight="1" x14ac:dyDescent="0.2"/>
    <row r="157" spans="2:37" x14ac:dyDescent="0.2">
      <c r="V157" s="4">
        <v>293</v>
      </c>
      <c r="X157" s="5" t="s">
        <v>121</v>
      </c>
      <c r="Y157" s="5"/>
      <c r="Z157" s="5"/>
      <c r="AA157" s="5"/>
    </row>
    <row r="158" spans="2:37" ht="11.25" customHeight="1" x14ac:dyDescent="0.2"/>
    <row r="159" spans="2:37" x14ac:dyDescent="0.2">
      <c r="B159" s="19" t="s">
        <v>119</v>
      </c>
      <c r="C159" s="19"/>
      <c r="D159" s="19"/>
      <c r="F159" s="9" t="s">
        <v>120</v>
      </c>
      <c r="G159" s="9"/>
      <c r="H159" s="9"/>
      <c r="I159" s="9"/>
      <c r="J159" s="9"/>
      <c r="K159" s="9"/>
      <c r="L159" s="9"/>
      <c r="M159" s="9"/>
      <c r="N159" s="9"/>
      <c r="O159" s="9"/>
      <c r="P159" s="9"/>
      <c r="Q159" s="9"/>
      <c r="R159" s="9"/>
      <c r="S159" s="9"/>
      <c r="V159" s="4">
        <v>286</v>
      </c>
      <c r="X159" s="5" t="s">
        <v>125</v>
      </c>
      <c r="Y159" s="5"/>
      <c r="Z159" s="5"/>
      <c r="AA159" s="5"/>
      <c r="AF159" s="10" t="s">
        <v>126</v>
      </c>
      <c r="AG159" s="10"/>
      <c r="AH159" s="10"/>
      <c r="AI159" s="10"/>
      <c r="AJ159" s="10"/>
    </row>
    <row r="160" spans="2:37" ht="11.25" customHeight="1" x14ac:dyDescent="0.2">
      <c r="F160" s="9"/>
      <c r="G160" s="9"/>
      <c r="H160" s="9"/>
      <c r="I160" s="9"/>
      <c r="J160" s="9"/>
      <c r="K160" s="9"/>
      <c r="L160" s="9"/>
      <c r="M160" s="9"/>
      <c r="N160" s="9"/>
      <c r="O160" s="9"/>
      <c r="P160" s="9"/>
      <c r="Q160" s="9"/>
      <c r="R160" s="9"/>
      <c r="S160" s="9"/>
    </row>
    <row r="161" spans="2:36" x14ac:dyDescent="0.2">
      <c r="F161" s="11" t="s">
        <v>123</v>
      </c>
      <c r="G161" s="11"/>
      <c r="H161" s="11"/>
      <c r="I161" s="11"/>
      <c r="J161" s="11"/>
      <c r="L161" s="12" t="s">
        <v>124</v>
      </c>
      <c r="M161" s="12"/>
      <c r="N161" s="12"/>
      <c r="O161" s="12"/>
      <c r="P161" s="12"/>
      <c r="Q161" s="12"/>
      <c r="R161" s="12"/>
      <c r="S161" s="12"/>
      <c r="T161" s="12"/>
    </row>
    <row r="162" spans="2:36" x14ac:dyDescent="0.2">
      <c r="B162" s="19" t="s">
        <v>119</v>
      </c>
      <c r="C162" s="19"/>
      <c r="D162" s="19"/>
      <c r="F162" s="9" t="s">
        <v>120</v>
      </c>
      <c r="G162" s="9"/>
      <c r="H162" s="9"/>
      <c r="I162" s="9"/>
      <c r="J162" s="9"/>
      <c r="K162" s="9"/>
      <c r="L162" s="9"/>
      <c r="M162" s="9"/>
      <c r="N162" s="9"/>
      <c r="O162" s="9"/>
      <c r="P162" s="9"/>
      <c r="Q162" s="9"/>
      <c r="R162" s="9"/>
      <c r="S162" s="9"/>
      <c r="V162" s="4">
        <v>244</v>
      </c>
      <c r="X162" s="5" t="s">
        <v>127</v>
      </c>
      <c r="Y162" s="5"/>
      <c r="Z162" s="5"/>
      <c r="AA162" s="5"/>
      <c r="AF162" s="10" t="s">
        <v>128</v>
      </c>
      <c r="AG162" s="10"/>
      <c r="AH162" s="10"/>
      <c r="AI162" s="10"/>
      <c r="AJ162" s="10"/>
    </row>
    <row r="163" spans="2:36" ht="11.25" customHeight="1" x14ac:dyDescent="0.2">
      <c r="F163" s="9"/>
      <c r="G163" s="9"/>
      <c r="H163" s="9"/>
      <c r="I163" s="9"/>
      <c r="J163" s="9"/>
      <c r="K163" s="9"/>
      <c r="L163" s="9"/>
      <c r="M163" s="9"/>
      <c r="N163" s="9"/>
      <c r="O163" s="9"/>
      <c r="P163" s="9"/>
      <c r="Q163" s="9"/>
      <c r="R163" s="9"/>
      <c r="S163" s="9"/>
    </row>
    <row r="164" spans="2:36" x14ac:dyDescent="0.2">
      <c r="F164" s="11" t="s">
        <v>123</v>
      </c>
      <c r="G164" s="11"/>
      <c r="H164" s="11"/>
      <c r="I164" s="11"/>
      <c r="J164" s="11"/>
      <c r="L164" s="12" t="s">
        <v>124</v>
      </c>
      <c r="M164" s="12"/>
      <c r="N164" s="12"/>
      <c r="O164" s="12"/>
      <c r="P164" s="12"/>
      <c r="Q164" s="12"/>
      <c r="R164" s="12"/>
      <c r="S164" s="12"/>
      <c r="T164" s="12"/>
    </row>
    <row r="165" spans="2:36" x14ac:dyDescent="0.2">
      <c r="V165" s="4">
        <v>244</v>
      </c>
      <c r="X165" s="5" t="s">
        <v>127</v>
      </c>
      <c r="Y165" s="5"/>
      <c r="Z165" s="5"/>
      <c r="AA165" s="5"/>
    </row>
    <row r="166" spans="2:36" ht="11.25" customHeight="1" x14ac:dyDescent="0.2"/>
    <row r="167" spans="2:36" x14ac:dyDescent="0.2">
      <c r="B167" s="19" t="s">
        <v>119</v>
      </c>
      <c r="C167" s="19"/>
      <c r="D167" s="19"/>
      <c r="F167" s="9" t="s">
        <v>120</v>
      </c>
      <c r="G167" s="9"/>
      <c r="H167" s="9"/>
      <c r="I167" s="9"/>
      <c r="J167" s="9"/>
      <c r="K167" s="9"/>
      <c r="L167" s="9"/>
      <c r="M167" s="9"/>
      <c r="N167" s="9"/>
      <c r="O167" s="9"/>
      <c r="P167" s="9"/>
      <c r="Q167" s="9"/>
      <c r="R167" s="9"/>
      <c r="S167" s="9"/>
      <c r="V167" s="4">
        <v>244</v>
      </c>
      <c r="X167" s="5" t="s">
        <v>127</v>
      </c>
      <c r="Y167" s="5"/>
      <c r="Z167" s="5"/>
      <c r="AA167" s="5"/>
      <c r="AF167" s="10" t="s">
        <v>129</v>
      </c>
      <c r="AG167" s="10"/>
      <c r="AH167" s="10"/>
      <c r="AI167" s="10"/>
      <c r="AJ167" s="10"/>
    </row>
    <row r="168" spans="2:36" ht="11.25" customHeight="1" x14ac:dyDescent="0.2">
      <c r="F168" s="9"/>
      <c r="G168" s="9"/>
      <c r="H168" s="9"/>
      <c r="I168" s="9"/>
      <c r="J168" s="9"/>
      <c r="K168" s="9"/>
      <c r="L168" s="9"/>
      <c r="M168" s="9"/>
      <c r="N168" s="9"/>
      <c r="O168" s="9"/>
      <c r="P168" s="9"/>
      <c r="Q168" s="9"/>
      <c r="R168" s="9"/>
      <c r="S168" s="9"/>
    </row>
    <row r="169" spans="2:36" x14ac:dyDescent="0.2">
      <c r="F169" s="11" t="s">
        <v>123</v>
      </c>
      <c r="G169" s="11"/>
      <c r="H169" s="11"/>
      <c r="I169" s="11"/>
      <c r="J169" s="11"/>
      <c r="L169" s="12" t="s">
        <v>124</v>
      </c>
      <c r="M169" s="12"/>
      <c r="N169" s="12"/>
      <c r="O169" s="12"/>
      <c r="P169" s="12"/>
      <c r="Q169" s="12"/>
      <c r="R169" s="12"/>
      <c r="S169" s="12"/>
      <c r="T169" s="12"/>
    </row>
    <row r="170" spans="2:36" x14ac:dyDescent="0.2">
      <c r="V170" s="4">
        <v>244</v>
      </c>
      <c r="X170" s="5" t="s">
        <v>127</v>
      </c>
      <c r="Y170" s="5"/>
      <c r="Z170" s="5"/>
      <c r="AA170" s="5"/>
    </row>
    <row r="171" spans="2:36" ht="11.25" customHeight="1" x14ac:dyDescent="0.2"/>
    <row r="172" spans="2:36" x14ac:dyDescent="0.2">
      <c r="B172" s="19" t="s">
        <v>119</v>
      </c>
      <c r="C172" s="19"/>
      <c r="D172" s="19"/>
      <c r="F172" s="9" t="s">
        <v>120</v>
      </c>
      <c r="G172" s="9"/>
      <c r="H172" s="9"/>
      <c r="I172" s="9"/>
      <c r="J172" s="9"/>
      <c r="K172" s="9"/>
      <c r="L172" s="9"/>
      <c r="M172" s="9"/>
      <c r="N172" s="9"/>
      <c r="O172" s="9"/>
      <c r="P172" s="9"/>
      <c r="Q172" s="9"/>
      <c r="R172" s="9"/>
      <c r="S172" s="9"/>
      <c r="V172" s="4">
        <v>291</v>
      </c>
      <c r="X172" s="5" t="s">
        <v>130</v>
      </c>
      <c r="Y172" s="5"/>
      <c r="Z172" s="5"/>
      <c r="AA172" s="5"/>
      <c r="AF172" s="10" t="s">
        <v>131</v>
      </c>
      <c r="AG172" s="10"/>
      <c r="AH172" s="10"/>
      <c r="AI172" s="10"/>
      <c r="AJ172" s="10"/>
    </row>
    <row r="173" spans="2:36" ht="11.25" customHeight="1" x14ac:dyDescent="0.2">
      <c r="F173" s="9"/>
      <c r="G173" s="9"/>
      <c r="H173" s="9"/>
      <c r="I173" s="9"/>
      <c r="J173" s="9"/>
      <c r="K173" s="9"/>
      <c r="L173" s="9"/>
      <c r="M173" s="9"/>
      <c r="N173" s="9"/>
      <c r="O173" s="9"/>
      <c r="P173" s="9"/>
      <c r="Q173" s="9"/>
      <c r="R173" s="9"/>
      <c r="S173" s="9"/>
    </row>
    <row r="174" spans="2:36" x14ac:dyDescent="0.2">
      <c r="F174" s="11" t="s">
        <v>123</v>
      </c>
      <c r="G174" s="11"/>
      <c r="H174" s="11"/>
      <c r="I174" s="11"/>
      <c r="J174" s="11"/>
      <c r="L174" s="12" t="s">
        <v>124</v>
      </c>
      <c r="M174" s="12"/>
      <c r="N174" s="12"/>
      <c r="O174" s="12"/>
      <c r="P174" s="12"/>
      <c r="Q174" s="12"/>
      <c r="R174" s="12"/>
      <c r="S174" s="12"/>
      <c r="T174" s="12"/>
    </row>
    <row r="175" spans="2:36" x14ac:dyDescent="0.2">
      <c r="V175" s="4">
        <v>291</v>
      </c>
      <c r="X175" s="5" t="s">
        <v>130</v>
      </c>
      <c r="Y175" s="5"/>
      <c r="Z175" s="5"/>
      <c r="AA175" s="5"/>
    </row>
    <row r="176" spans="2:36" ht="11.25" customHeight="1" x14ac:dyDescent="0.2"/>
    <row r="177" spans="2:37" x14ac:dyDescent="0.2">
      <c r="V177" s="4">
        <v>291</v>
      </c>
      <c r="X177" s="5" t="s">
        <v>130</v>
      </c>
      <c r="Y177" s="5"/>
      <c r="Z177" s="5"/>
      <c r="AA177" s="5"/>
    </row>
    <row r="178" spans="2:37" ht="11.25" customHeight="1" x14ac:dyDescent="0.2"/>
    <row r="179" spans="2:37" x14ac:dyDescent="0.2">
      <c r="B179" s="19" t="s">
        <v>119</v>
      </c>
      <c r="C179" s="19"/>
      <c r="D179" s="19"/>
      <c r="F179" s="9" t="s">
        <v>120</v>
      </c>
      <c r="G179" s="9"/>
      <c r="H179" s="9"/>
      <c r="I179" s="9"/>
      <c r="J179" s="9"/>
      <c r="K179" s="9"/>
      <c r="L179" s="9"/>
      <c r="M179" s="9"/>
      <c r="N179" s="9"/>
      <c r="O179" s="9"/>
      <c r="P179" s="9"/>
      <c r="Q179" s="9"/>
      <c r="R179" s="9"/>
      <c r="S179" s="9"/>
      <c r="V179" s="4">
        <v>291</v>
      </c>
      <c r="X179" s="5" t="s">
        <v>130</v>
      </c>
      <c r="Y179" s="5"/>
      <c r="Z179" s="5"/>
      <c r="AA179" s="5"/>
      <c r="AF179" s="10" t="s">
        <v>132</v>
      </c>
      <c r="AG179" s="10"/>
      <c r="AH179" s="10"/>
      <c r="AI179" s="10"/>
      <c r="AJ179" s="10"/>
    </row>
    <row r="180" spans="2:37" ht="11.25" customHeight="1" x14ac:dyDescent="0.2">
      <c r="F180" s="9"/>
      <c r="G180" s="9"/>
      <c r="H180" s="9"/>
      <c r="I180" s="9"/>
      <c r="J180" s="9"/>
      <c r="K180" s="9"/>
      <c r="L180" s="9"/>
      <c r="M180" s="9"/>
      <c r="N180" s="9"/>
      <c r="O180" s="9"/>
      <c r="P180" s="9"/>
      <c r="Q180" s="9"/>
      <c r="R180" s="9"/>
      <c r="S180" s="9"/>
    </row>
    <row r="181" spans="2:37" x14ac:dyDescent="0.2">
      <c r="F181" s="11" t="s">
        <v>123</v>
      </c>
      <c r="G181" s="11"/>
      <c r="H181" s="11"/>
      <c r="I181" s="11"/>
      <c r="J181" s="11"/>
      <c r="L181" s="12" t="s">
        <v>124</v>
      </c>
      <c r="M181" s="12"/>
      <c r="N181" s="12"/>
      <c r="O181" s="12"/>
      <c r="P181" s="12"/>
      <c r="Q181" s="12"/>
      <c r="R181" s="12"/>
      <c r="S181" s="12"/>
      <c r="T181" s="12"/>
    </row>
    <row r="182" spans="2:37" x14ac:dyDescent="0.2">
      <c r="B182" s="19" t="s">
        <v>119</v>
      </c>
      <c r="C182" s="19"/>
      <c r="D182" s="19"/>
      <c r="F182" s="9" t="s">
        <v>120</v>
      </c>
      <c r="G182" s="9"/>
      <c r="H182" s="9"/>
      <c r="I182" s="9"/>
      <c r="J182" s="9"/>
      <c r="K182" s="9"/>
      <c r="L182" s="9"/>
      <c r="M182" s="9"/>
      <c r="N182" s="9"/>
      <c r="O182" s="9"/>
      <c r="P182" s="9"/>
      <c r="Q182" s="9"/>
      <c r="R182" s="9"/>
      <c r="S182" s="9"/>
      <c r="V182" s="4">
        <v>243</v>
      </c>
      <c r="X182" s="5" t="s">
        <v>78</v>
      </c>
      <c r="Y182" s="5"/>
      <c r="Z182" s="5"/>
      <c r="AA182" s="5"/>
      <c r="AF182" s="10" t="s">
        <v>133</v>
      </c>
      <c r="AG182" s="10"/>
      <c r="AH182" s="10"/>
      <c r="AI182" s="10"/>
      <c r="AJ182" s="10"/>
    </row>
    <row r="183" spans="2:37" ht="11.25" customHeight="1" x14ac:dyDescent="0.2">
      <c r="F183" s="9"/>
      <c r="G183" s="9"/>
      <c r="H183" s="9"/>
      <c r="I183" s="9"/>
      <c r="J183" s="9"/>
      <c r="K183" s="9"/>
      <c r="L183" s="9"/>
      <c r="M183" s="9"/>
      <c r="N183" s="9"/>
      <c r="O183" s="9"/>
      <c r="P183" s="9"/>
      <c r="Q183" s="9"/>
      <c r="R183" s="9"/>
      <c r="S183" s="9"/>
    </row>
    <row r="184" spans="2:37" x14ac:dyDescent="0.2">
      <c r="F184" s="11" t="s">
        <v>123</v>
      </c>
      <c r="G184" s="11"/>
      <c r="H184" s="11"/>
      <c r="I184" s="11"/>
      <c r="J184" s="11"/>
      <c r="L184" s="12" t="s">
        <v>124</v>
      </c>
      <c r="M184" s="12"/>
      <c r="N184" s="12"/>
      <c r="O184" s="12"/>
      <c r="P184" s="12"/>
      <c r="Q184" s="12"/>
      <c r="R184" s="12"/>
      <c r="S184" s="12"/>
      <c r="T184" s="12"/>
    </row>
    <row r="185" spans="2:37" x14ac:dyDescent="0.2">
      <c r="B185" s="19" t="s">
        <v>134</v>
      </c>
      <c r="C185" s="19"/>
      <c r="D185" s="19"/>
      <c r="F185" s="9" t="s">
        <v>135</v>
      </c>
      <c r="G185" s="9"/>
      <c r="H185" s="9"/>
      <c r="I185" s="9"/>
      <c r="J185" s="9"/>
      <c r="K185" s="9"/>
      <c r="L185" s="9"/>
      <c r="M185" s="9"/>
      <c r="N185" s="9"/>
      <c r="O185" s="9"/>
      <c r="P185" s="9"/>
      <c r="Q185" s="9"/>
      <c r="R185" s="9"/>
      <c r="S185" s="9"/>
      <c r="V185" s="4">
        <v>174</v>
      </c>
      <c r="X185" s="18" t="s">
        <v>136</v>
      </c>
      <c r="Y185" s="18"/>
      <c r="Z185" s="18"/>
      <c r="AA185" s="18"/>
      <c r="AF185" s="10" t="s">
        <v>94</v>
      </c>
      <c r="AG185" s="10"/>
      <c r="AH185" s="10"/>
      <c r="AI185" s="10"/>
      <c r="AJ185" s="10"/>
    </row>
    <row r="186" spans="2:37" ht="11.25" customHeight="1" x14ac:dyDescent="0.2">
      <c r="F186" s="9"/>
      <c r="G186" s="9"/>
      <c r="H186" s="9"/>
      <c r="I186" s="9"/>
      <c r="J186" s="9"/>
      <c r="K186" s="9"/>
      <c r="L186" s="9"/>
      <c r="M186" s="9"/>
      <c r="N186" s="9"/>
      <c r="O186" s="9"/>
      <c r="P186" s="9"/>
      <c r="Q186" s="9"/>
      <c r="R186" s="9"/>
      <c r="S186" s="9"/>
      <c r="X186" s="18"/>
      <c r="Y186" s="18"/>
      <c r="Z186" s="18"/>
      <c r="AA186" s="18"/>
    </row>
    <row r="187" spans="2:37" x14ac:dyDescent="0.2">
      <c r="F187" s="11" t="s">
        <v>137</v>
      </c>
      <c r="G187" s="11"/>
      <c r="H187" s="11"/>
      <c r="I187" s="11"/>
      <c r="J187" s="11"/>
      <c r="L187" s="12" t="s">
        <v>138</v>
      </c>
      <c r="M187" s="12"/>
      <c r="N187" s="12"/>
      <c r="O187" s="12"/>
      <c r="P187" s="12"/>
      <c r="Q187" s="12"/>
      <c r="R187" s="12"/>
      <c r="S187" s="12"/>
      <c r="T187" s="12"/>
    </row>
    <row r="188" spans="2:37" ht="14.25" customHeight="1" x14ac:dyDescent="0.2">
      <c r="B188" s="16" t="s">
        <v>12</v>
      </c>
      <c r="C188" s="16"/>
      <c r="D188" s="16"/>
      <c r="J188" s="17" t="s">
        <v>13</v>
      </c>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row>
    <row r="189" spans="2:37" ht="6" customHeight="1" x14ac:dyDescent="0.2"/>
    <row r="190" spans="2:37" x14ac:dyDescent="0.2">
      <c r="C190" s="6" t="s">
        <v>14</v>
      </c>
      <c r="D190" s="6"/>
      <c r="E190" s="6"/>
      <c r="F190" s="6"/>
      <c r="G190" s="6"/>
      <c r="H190" s="6"/>
      <c r="J190" s="13" t="s">
        <v>31</v>
      </c>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2:37" ht="6.75" customHeight="1" x14ac:dyDescent="0.2">
      <c r="B191" s="14" t="s">
        <v>32</v>
      </c>
      <c r="C191" s="14"/>
      <c r="D191" s="14"/>
      <c r="E191" s="14"/>
      <c r="AD191" s="14" t="s">
        <v>17</v>
      </c>
      <c r="AE191" s="14"/>
      <c r="AF191" s="14"/>
      <c r="AG191" s="14"/>
      <c r="AH191" s="14"/>
      <c r="AI191" s="14"/>
      <c r="AJ191" s="14"/>
    </row>
    <row r="192" spans="2:37" ht="6" customHeight="1" x14ac:dyDescent="0.2">
      <c r="B192" s="14"/>
      <c r="C192" s="14"/>
      <c r="D192" s="14"/>
      <c r="E192" s="14"/>
      <c r="H192" s="15" t="s">
        <v>18</v>
      </c>
      <c r="I192" s="15"/>
      <c r="J192" s="15"/>
      <c r="K192" s="15"/>
      <c r="L192" s="15"/>
      <c r="M192" s="15"/>
      <c r="N192" s="15"/>
      <c r="O192" s="15"/>
      <c r="P192" s="15"/>
      <c r="Q192" s="15"/>
      <c r="R192" s="15"/>
      <c r="U192" s="15" t="s">
        <v>19</v>
      </c>
      <c r="V192" s="15"/>
      <c r="W192" s="15"/>
      <c r="X192" s="15"/>
      <c r="Y192" s="15"/>
      <c r="Z192" s="15"/>
      <c r="AD192" s="14"/>
      <c r="AE192" s="14"/>
      <c r="AF192" s="14"/>
      <c r="AG192" s="14"/>
      <c r="AH192" s="14"/>
      <c r="AI192" s="14"/>
      <c r="AJ192" s="14"/>
    </row>
    <row r="193" spans="2:36" ht="7.5" customHeight="1" x14ac:dyDescent="0.2">
      <c r="B193" s="14"/>
      <c r="C193" s="14"/>
      <c r="D193" s="14"/>
      <c r="E193" s="14"/>
      <c r="H193" s="15"/>
      <c r="I193" s="15"/>
      <c r="J193" s="15"/>
      <c r="K193" s="15"/>
      <c r="L193" s="15"/>
      <c r="M193" s="15"/>
      <c r="N193" s="15"/>
      <c r="O193" s="15"/>
      <c r="P193" s="15"/>
      <c r="Q193" s="15"/>
      <c r="R193" s="15"/>
      <c r="U193" s="15"/>
      <c r="V193" s="15"/>
      <c r="W193" s="15"/>
      <c r="X193" s="15"/>
      <c r="Y193" s="15"/>
      <c r="Z193" s="15"/>
      <c r="AD193" s="14"/>
      <c r="AE193" s="14"/>
      <c r="AF193" s="14"/>
      <c r="AG193" s="14"/>
      <c r="AH193" s="14"/>
      <c r="AI193" s="14"/>
      <c r="AJ193" s="14"/>
    </row>
    <row r="194" spans="2:36" ht="6.75" customHeight="1" x14ac:dyDescent="0.2">
      <c r="B194" s="14"/>
      <c r="C194" s="14"/>
      <c r="D194" s="14"/>
      <c r="E194" s="14"/>
      <c r="AD194" s="14"/>
      <c r="AE194" s="14"/>
      <c r="AF194" s="14"/>
      <c r="AG194" s="14"/>
      <c r="AH194" s="14"/>
      <c r="AI194" s="14"/>
      <c r="AJ194" s="14"/>
    </row>
    <row r="195" spans="2:36" x14ac:dyDescent="0.2">
      <c r="B195" s="19" t="s">
        <v>139</v>
      </c>
      <c r="C195" s="19"/>
      <c r="D195" s="19"/>
      <c r="F195" s="9" t="s">
        <v>140</v>
      </c>
      <c r="G195" s="9"/>
      <c r="H195" s="9"/>
      <c r="I195" s="9"/>
      <c r="J195" s="9"/>
      <c r="K195" s="9"/>
      <c r="L195" s="9"/>
      <c r="M195" s="9"/>
      <c r="N195" s="9"/>
      <c r="O195" s="9"/>
      <c r="P195" s="9"/>
      <c r="Q195" s="9"/>
      <c r="R195" s="9"/>
      <c r="S195" s="9"/>
      <c r="V195" s="4">
        <v>199</v>
      </c>
      <c r="X195" s="5" t="s">
        <v>72</v>
      </c>
      <c r="Y195" s="5"/>
      <c r="Z195" s="5"/>
      <c r="AA195" s="5"/>
      <c r="AF195" s="10" t="s">
        <v>141</v>
      </c>
      <c r="AG195" s="10"/>
      <c r="AH195" s="10"/>
      <c r="AI195" s="10"/>
      <c r="AJ195" s="10"/>
    </row>
    <row r="196" spans="2:36" ht="11.25" customHeight="1" x14ac:dyDescent="0.2">
      <c r="F196" s="9"/>
      <c r="G196" s="9"/>
      <c r="H196" s="9"/>
      <c r="I196" s="9"/>
      <c r="J196" s="9"/>
      <c r="K196" s="9"/>
      <c r="L196" s="9"/>
      <c r="M196" s="9"/>
      <c r="N196" s="9"/>
      <c r="O196" s="9"/>
      <c r="P196" s="9"/>
      <c r="Q196" s="9"/>
      <c r="R196" s="9"/>
      <c r="S196" s="9"/>
    </row>
    <row r="197" spans="2:36" x14ac:dyDescent="0.2">
      <c r="F197" s="11" t="s">
        <v>142</v>
      </c>
      <c r="G197" s="11"/>
      <c r="H197" s="11"/>
      <c r="I197" s="11"/>
      <c r="J197" s="11"/>
      <c r="L197" s="20" t="s">
        <v>143</v>
      </c>
      <c r="M197" s="20"/>
      <c r="N197" s="20"/>
      <c r="O197" s="20"/>
      <c r="P197" s="20"/>
      <c r="Q197" s="20"/>
      <c r="R197" s="20"/>
      <c r="S197" s="20"/>
      <c r="T197" s="20"/>
    </row>
    <row r="198" spans="2:36" ht="11.25" customHeight="1" x14ac:dyDescent="0.2">
      <c r="L198" s="20"/>
      <c r="M198" s="20"/>
      <c r="N198" s="20"/>
      <c r="O198" s="20"/>
      <c r="P198" s="20"/>
      <c r="Q198" s="20"/>
      <c r="R198" s="20"/>
      <c r="S198" s="20"/>
      <c r="T198" s="20"/>
    </row>
    <row r="199" spans="2:36" x14ac:dyDescent="0.2">
      <c r="V199" s="4">
        <v>199</v>
      </c>
      <c r="X199" s="5" t="s">
        <v>72</v>
      </c>
      <c r="Y199" s="5"/>
      <c r="Z199" s="5"/>
      <c r="AA199" s="5"/>
    </row>
    <row r="200" spans="2:36" ht="11.25" customHeight="1" x14ac:dyDescent="0.2"/>
    <row r="201" spans="2:36" x14ac:dyDescent="0.2">
      <c r="V201" s="4">
        <v>199</v>
      </c>
      <c r="X201" s="5" t="s">
        <v>72</v>
      </c>
      <c r="Y201" s="5"/>
      <c r="Z201" s="5"/>
      <c r="AA201" s="5"/>
    </row>
    <row r="202" spans="2:36" ht="11.25" customHeight="1" x14ac:dyDescent="0.2"/>
    <row r="203" spans="2:36" x14ac:dyDescent="0.2">
      <c r="V203" s="4">
        <v>199</v>
      </c>
      <c r="X203" s="5" t="s">
        <v>72</v>
      </c>
      <c r="Y203" s="5"/>
      <c r="Z203" s="5"/>
      <c r="AA203" s="5"/>
    </row>
    <row r="204" spans="2:36" ht="11.25" customHeight="1" x14ac:dyDescent="0.2"/>
    <row r="205" spans="2:36" ht="11.25" customHeight="1" x14ac:dyDescent="0.2"/>
    <row r="206" spans="2:36" ht="6.75" customHeight="1" x14ac:dyDescent="0.2">
      <c r="B206" s="14" t="s">
        <v>16</v>
      </c>
      <c r="C206" s="14"/>
      <c r="D206" s="14"/>
      <c r="E206" s="14"/>
      <c r="AD206" s="14" t="s">
        <v>17</v>
      </c>
      <c r="AE206" s="14"/>
      <c r="AF206" s="14"/>
      <c r="AG206" s="14"/>
      <c r="AH206" s="14"/>
      <c r="AI206" s="14"/>
      <c r="AJ206" s="14"/>
    </row>
    <row r="207" spans="2:36" ht="6" customHeight="1" x14ac:dyDescent="0.2">
      <c r="B207" s="14"/>
      <c r="C207" s="14"/>
      <c r="D207" s="14"/>
      <c r="E207" s="14"/>
      <c r="H207" s="15" t="s">
        <v>18</v>
      </c>
      <c r="I207" s="15"/>
      <c r="J207" s="15"/>
      <c r="K207" s="15"/>
      <c r="L207" s="15"/>
      <c r="M207" s="15"/>
      <c r="N207" s="15"/>
      <c r="O207" s="15"/>
      <c r="P207" s="15"/>
      <c r="Q207" s="15"/>
      <c r="R207" s="15"/>
      <c r="U207" s="15" t="s">
        <v>19</v>
      </c>
      <c r="V207" s="15"/>
      <c r="W207" s="15"/>
      <c r="X207" s="15"/>
      <c r="Y207" s="15"/>
      <c r="Z207" s="15"/>
      <c r="AD207" s="14"/>
      <c r="AE207" s="14"/>
      <c r="AF207" s="14"/>
      <c r="AG207" s="14"/>
      <c r="AH207" s="14"/>
      <c r="AI207" s="14"/>
      <c r="AJ207" s="14"/>
    </row>
    <row r="208" spans="2:36" ht="7.5" customHeight="1" x14ac:dyDescent="0.2">
      <c r="B208" s="14"/>
      <c r="C208" s="14"/>
      <c r="D208" s="14"/>
      <c r="E208" s="14"/>
      <c r="H208" s="15"/>
      <c r="I208" s="15"/>
      <c r="J208" s="15"/>
      <c r="K208" s="15"/>
      <c r="L208" s="15"/>
      <c r="M208" s="15"/>
      <c r="N208" s="15"/>
      <c r="O208" s="15"/>
      <c r="P208" s="15"/>
      <c r="Q208" s="15"/>
      <c r="R208" s="15"/>
      <c r="U208" s="15"/>
      <c r="V208" s="15"/>
      <c r="W208" s="15"/>
      <c r="X208" s="15"/>
      <c r="Y208" s="15"/>
      <c r="Z208" s="15"/>
      <c r="AD208" s="14"/>
      <c r="AE208" s="14"/>
      <c r="AF208" s="14"/>
      <c r="AG208" s="14"/>
      <c r="AH208" s="14"/>
      <c r="AI208" s="14"/>
      <c r="AJ208" s="14"/>
    </row>
    <row r="209" spans="2:36" ht="6.75" customHeight="1" x14ac:dyDescent="0.2">
      <c r="B209" s="14"/>
      <c r="C209" s="14"/>
      <c r="D209" s="14"/>
      <c r="E209" s="14"/>
      <c r="AD209" s="14"/>
      <c r="AE209" s="14"/>
      <c r="AF209" s="14"/>
      <c r="AG209" s="14"/>
      <c r="AH209" s="14"/>
      <c r="AI209" s="14"/>
      <c r="AJ209" s="14"/>
    </row>
    <row r="210" spans="2:36" x14ac:dyDescent="0.2">
      <c r="F210" s="9" t="s">
        <v>144</v>
      </c>
      <c r="G210" s="9"/>
      <c r="H210" s="9"/>
      <c r="I210" s="9"/>
      <c r="J210" s="9"/>
      <c r="K210" s="9"/>
      <c r="L210" s="9"/>
      <c r="M210" s="9"/>
      <c r="N210" s="9"/>
      <c r="O210" s="9"/>
      <c r="P210" s="9"/>
      <c r="Q210" s="9"/>
      <c r="R210" s="9"/>
      <c r="S210" s="9"/>
      <c r="V210" s="4">
        <v>113</v>
      </c>
      <c r="X210" s="5" t="s">
        <v>145</v>
      </c>
      <c r="Y210" s="5"/>
      <c r="Z210" s="5"/>
      <c r="AA210" s="5"/>
      <c r="AF210" s="10" t="s">
        <v>146</v>
      </c>
      <c r="AG210" s="10"/>
      <c r="AH210" s="10"/>
      <c r="AI210" s="10"/>
      <c r="AJ210" s="10"/>
    </row>
    <row r="211" spans="2:36" ht="11.25" customHeight="1" x14ac:dyDescent="0.2">
      <c r="F211" s="9"/>
      <c r="G211" s="9"/>
      <c r="H211" s="9"/>
      <c r="I211" s="9"/>
      <c r="J211" s="9"/>
      <c r="K211" s="9"/>
      <c r="L211" s="9"/>
      <c r="M211" s="9"/>
      <c r="N211" s="9"/>
      <c r="O211" s="9"/>
      <c r="P211" s="9"/>
      <c r="Q211" s="9"/>
      <c r="R211" s="9"/>
      <c r="S211" s="9"/>
    </row>
    <row r="212" spans="2:36" ht="12" customHeight="1" x14ac:dyDescent="0.2">
      <c r="F212" s="9"/>
      <c r="G212" s="9"/>
      <c r="H212" s="9"/>
      <c r="I212" s="9"/>
      <c r="J212" s="9"/>
      <c r="K212" s="9"/>
      <c r="L212" s="9"/>
      <c r="M212" s="9"/>
      <c r="N212" s="9"/>
      <c r="O212" s="9"/>
      <c r="P212" s="9"/>
      <c r="Q212" s="9"/>
      <c r="R212" s="9"/>
      <c r="S212" s="9"/>
    </row>
    <row r="213" spans="2:36" x14ac:dyDescent="0.2">
      <c r="F213" s="11" t="s">
        <v>147</v>
      </c>
      <c r="G213" s="11"/>
      <c r="H213" s="11"/>
      <c r="I213" s="11"/>
      <c r="J213" s="11"/>
      <c r="L213" s="12" t="s">
        <v>148</v>
      </c>
      <c r="M213" s="12"/>
      <c r="N213" s="12"/>
      <c r="O213" s="12"/>
      <c r="P213" s="12"/>
      <c r="Q213" s="12"/>
      <c r="R213" s="12"/>
      <c r="S213" s="12"/>
      <c r="T213" s="12"/>
    </row>
    <row r="214" spans="2:36" x14ac:dyDescent="0.2">
      <c r="V214" s="4">
        <v>113</v>
      </c>
      <c r="X214" s="5" t="s">
        <v>145</v>
      </c>
      <c r="Y214" s="5"/>
      <c r="Z214" s="5"/>
      <c r="AA214" s="5"/>
    </row>
    <row r="215" spans="2:36" ht="11.25" customHeight="1" x14ac:dyDescent="0.2"/>
    <row r="216" spans="2:36" x14ac:dyDescent="0.2">
      <c r="V216" s="4">
        <v>113</v>
      </c>
      <c r="X216" s="5" t="s">
        <v>145</v>
      </c>
      <c r="Y216" s="5"/>
      <c r="Z216" s="5"/>
      <c r="AA216" s="5"/>
    </row>
    <row r="217" spans="2:36" ht="11.25" customHeight="1" x14ac:dyDescent="0.2"/>
    <row r="218" spans="2:36" x14ac:dyDescent="0.2">
      <c r="F218" s="9" t="s">
        <v>144</v>
      </c>
      <c r="G218" s="9"/>
      <c r="H218" s="9"/>
      <c r="I218" s="9"/>
      <c r="J218" s="9"/>
      <c r="K218" s="9"/>
      <c r="L218" s="9"/>
      <c r="M218" s="9"/>
      <c r="N218" s="9"/>
      <c r="O218" s="9"/>
      <c r="P218" s="9"/>
      <c r="Q218" s="9"/>
      <c r="R218" s="9"/>
      <c r="S218" s="9"/>
      <c r="V218" s="4">
        <v>113</v>
      </c>
      <c r="X218" s="5" t="s">
        <v>145</v>
      </c>
      <c r="Y218" s="5"/>
      <c r="Z218" s="5"/>
      <c r="AA218" s="5"/>
      <c r="AF218" s="10" t="s">
        <v>149</v>
      </c>
      <c r="AG218" s="10"/>
      <c r="AH218" s="10"/>
      <c r="AI218" s="10"/>
      <c r="AJ218" s="10"/>
    </row>
    <row r="219" spans="2:36" ht="11.25" customHeight="1" x14ac:dyDescent="0.2">
      <c r="F219" s="9"/>
      <c r="G219" s="9"/>
      <c r="H219" s="9"/>
      <c r="I219" s="9"/>
      <c r="J219" s="9"/>
      <c r="K219" s="9"/>
      <c r="L219" s="9"/>
      <c r="M219" s="9"/>
      <c r="N219" s="9"/>
      <c r="O219" s="9"/>
      <c r="P219" s="9"/>
      <c r="Q219" s="9"/>
      <c r="R219" s="9"/>
      <c r="S219" s="9"/>
    </row>
    <row r="220" spans="2:36" ht="12" customHeight="1" x14ac:dyDescent="0.2">
      <c r="F220" s="9"/>
      <c r="G220" s="9"/>
      <c r="H220" s="9"/>
      <c r="I220" s="9"/>
      <c r="J220" s="9"/>
      <c r="K220" s="9"/>
      <c r="L220" s="9"/>
      <c r="M220" s="9"/>
      <c r="N220" s="9"/>
      <c r="O220" s="9"/>
      <c r="P220" s="9"/>
      <c r="Q220" s="9"/>
      <c r="R220" s="9"/>
      <c r="S220" s="9"/>
    </row>
    <row r="221" spans="2:36" x14ac:dyDescent="0.2">
      <c r="F221" s="11" t="s">
        <v>147</v>
      </c>
      <c r="G221" s="11"/>
      <c r="H221" s="11"/>
      <c r="I221" s="11"/>
      <c r="J221" s="11"/>
      <c r="L221" s="12" t="s">
        <v>148</v>
      </c>
      <c r="M221" s="12"/>
      <c r="N221" s="12"/>
      <c r="O221" s="12"/>
      <c r="P221" s="12"/>
      <c r="Q221" s="12"/>
      <c r="R221" s="12"/>
      <c r="S221" s="12"/>
      <c r="T221" s="12"/>
    </row>
    <row r="222" spans="2:36" x14ac:dyDescent="0.2">
      <c r="F222" s="9" t="s">
        <v>150</v>
      </c>
      <c r="G222" s="9"/>
      <c r="H222" s="9"/>
      <c r="I222" s="9"/>
      <c r="J222" s="9"/>
      <c r="K222" s="9"/>
      <c r="L222" s="9"/>
      <c r="M222" s="9"/>
      <c r="N222" s="9"/>
      <c r="O222" s="9"/>
      <c r="P222" s="9"/>
      <c r="Q222" s="9"/>
      <c r="R222" s="9"/>
      <c r="S222" s="9"/>
      <c r="V222" s="4">
        <v>114</v>
      </c>
      <c r="X222" s="5" t="s">
        <v>151</v>
      </c>
      <c r="Y222" s="5"/>
      <c r="Z222" s="5"/>
      <c r="AA222" s="5"/>
      <c r="AF222" s="10" t="s">
        <v>152</v>
      </c>
      <c r="AG222" s="10"/>
      <c r="AH222" s="10"/>
      <c r="AI222" s="10"/>
      <c r="AJ222" s="10"/>
    </row>
    <row r="223" spans="2:36" ht="11.25" customHeight="1" x14ac:dyDescent="0.2">
      <c r="F223" s="9"/>
      <c r="G223" s="9"/>
      <c r="H223" s="9"/>
      <c r="I223" s="9"/>
      <c r="J223" s="9"/>
      <c r="K223" s="9"/>
      <c r="L223" s="9"/>
      <c r="M223" s="9"/>
      <c r="N223" s="9"/>
      <c r="O223" s="9"/>
      <c r="P223" s="9"/>
      <c r="Q223" s="9"/>
      <c r="R223" s="9"/>
      <c r="S223" s="9"/>
    </row>
    <row r="224" spans="2:36" x14ac:dyDescent="0.2">
      <c r="F224" s="11" t="s">
        <v>153</v>
      </c>
      <c r="G224" s="11"/>
      <c r="H224" s="11"/>
      <c r="I224" s="11"/>
      <c r="J224" s="11"/>
      <c r="L224" s="12" t="s">
        <v>154</v>
      </c>
      <c r="M224" s="12"/>
      <c r="N224" s="12"/>
      <c r="O224" s="12"/>
      <c r="P224" s="12"/>
      <c r="Q224" s="12"/>
      <c r="R224" s="12"/>
      <c r="S224" s="12"/>
      <c r="T224" s="12"/>
    </row>
    <row r="225" spans="2:37" x14ac:dyDescent="0.2">
      <c r="F225" s="9" t="s">
        <v>150</v>
      </c>
      <c r="G225" s="9"/>
      <c r="H225" s="9"/>
      <c r="I225" s="9"/>
      <c r="J225" s="9"/>
      <c r="K225" s="9"/>
      <c r="L225" s="9"/>
      <c r="M225" s="9"/>
      <c r="N225" s="9"/>
      <c r="O225" s="9"/>
      <c r="P225" s="9"/>
      <c r="Q225" s="9"/>
      <c r="R225" s="9"/>
      <c r="S225" s="9"/>
      <c r="V225" s="4">
        <v>114</v>
      </c>
      <c r="X225" s="5" t="s">
        <v>151</v>
      </c>
      <c r="Y225" s="5"/>
      <c r="Z225" s="5"/>
      <c r="AA225" s="5"/>
      <c r="AF225" s="10" t="s">
        <v>155</v>
      </c>
      <c r="AG225" s="10"/>
      <c r="AH225" s="10"/>
      <c r="AI225" s="10"/>
      <c r="AJ225" s="10"/>
    </row>
    <row r="226" spans="2:37" ht="11.25" customHeight="1" x14ac:dyDescent="0.2">
      <c r="F226" s="9"/>
      <c r="G226" s="9"/>
      <c r="H226" s="9"/>
      <c r="I226" s="9"/>
      <c r="J226" s="9"/>
      <c r="K226" s="9"/>
      <c r="L226" s="9"/>
      <c r="M226" s="9"/>
      <c r="N226" s="9"/>
      <c r="O226" s="9"/>
      <c r="P226" s="9"/>
      <c r="Q226" s="9"/>
      <c r="R226" s="9"/>
      <c r="S226" s="9"/>
    </row>
    <row r="227" spans="2:37" x14ac:dyDescent="0.2">
      <c r="F227" s="11" t="s">
        <v>153</v>
      </c>
      <c r="G227" s="11"/>
      <c r="H227" s="11"/>
      <c r="I227" s="11"/>
      <c r="J227" s="11"/>
      <c r="L227" s="12" t="s">
        <v>154</v>
      </c>
      <c r="M227" s="12"/>
      <c r="N227" s="12"/>
      <c r="O227" s="12"/>
      <c r="P227" s="12"/>
      <c r="Q227" s="12"/>
      <c r="R227" s="12"/>
      <c r="S227" s="12"/>
      <c r="T227" s="12"/>
    </row>
    <row r="228" spans="2:37" x14ac:dyDescent="0.2">
      <c r="V228" s="4">
        <v>114</v>
      </c>
      <c r="X228" s="5" t="s">
        <v>151</v>
      </c>
      <c r="Y228" s="5"/>
      <c r="Z228" s="5"/>
      <c r="AA228" s="5"/>
    </row>
    <row r="229" spans="2:37" ht="11.25" customHeight="1" x14ac:dyDescent="0.2"/>
    <row r="230" spans="2:37" x14ac:dyDescent="0.2">
      <c r="F230" s="9" t="s">
        <v>150</v>
      </c>
      <c r="G230" s="9"/>
      <c r="H230" s="9"/>
      <c r="I230" s="9"/>
      <c r="J230" s="9"/>
      <c r="K230" s="9"/>
      <c r="L230" s="9"/>
      <c r="M230" s="9"/>
      <c r="N230" s="9"/>
      <c r="O230" s="9"/>
      <c r="P230" s="9"/>
      <c r="Q230" s="9"/>
      <c r="R230" s="9"/>
      <c r="S230" s="9"/>
      <c r="V230" s="4">
        <v>114</v>
      </c>
      <c r="X230" s="5" t="s">
        <v>151</v>
      </c>
      <c r="Y230" s="5"/>
      <c r="Z230" s="5"/>
      <c r="AA230" s="5"/>
      <c r="AF230" s="10" t="s">
        <v>156</v>
      </c>
      <c r="AG230" s="10"/>
      <c r="AH230" s="10"/>
      <c r="AI230" s="10"/>
      <c r="AJ230" s="10"/>
    </row>
    <row r="231" spans="2:37" ht="11.25" customHeight="1" x14ac:dyDescent="0.2">
      <c r="F231" s="9"/>
      <c r="G231" s="9"/>
      <c r="H231" s="9"/>
      <c r="I231" s="9"/>
      <c r="J231" s="9"/>
      <c r="K231" s="9"/>
      <c r="L231" s="9"/>
      <c r="M231" s="9"/>
      <c r="N231" s="9"/>
      <c r="O231" s="9"/>
      <c r="P231" s="9"/>
      <c r="Q231" s="9"/>
      <c r="R231" s="9"/>
      <c r="S231" s="9"/>
    </row>
    <row r="232" spans="2:37" x14ac:dyDescent="0.2">
      <c r="F232" s="11" t="s">
        <v>153</v>
      </c>
      <c r="G232" s="11"/>
      <c r="H232" s="11"/>
      <c r="I232" s="11"/>
      <c r="J232" s="11"/>
      <c r="L232" s="12" t="s">
        <v>154</v>
      </c>
      <c r="M232" s="12"/>
      <c r="N232" s="12"/>
      <c r="O232" s="12"/>
      <c r="P232" s="12"/>
      <c r="Q232" s="12"/>
      <c r="R232" s="12"/>
      <c r="S232" s="12"/>
      <c r="T232" s="12"/>
    </row>
    <row r="233" spans="2:37" ht="14.25" customHeight="1" x14ac:dyDescent="0.2">
      <c r="B233" s="16" t="s">
        <v>12</v>
      </c>
      <c r="C233" s="16"/>
      <c r="D233" s="16"/>
      <c r="J233" s="17" t="s">
        <v>13</v>
      </c>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row>
    <row r="234" spans="2:37" ht="6" customHeight="1" x14ac:dyDescent="0.2"/>
    <row r="235" spans="2:37" x14ac:dyDescent="0.2">
      <c r="C235" s="6" t="s">
        <v>14</v>
      </c>
      <c r="D235" s="6"/>
      <c r="E235" s="6"/>
      <c r="F235" s="6"/>
      <c r="G235" s="6"/>
      <c r="H235" s="6"/>
      <c r="J235" s="13" t="s">
        <v>31</v>
      </c>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row>
    <row r="236" spans="2:37" ht="6.75" customHeight="1" x14ac:dyDescent="0.2">
      <c r="B236" s="14" t="s">
        <v>16</v>
      </c>
      <c r="C236" s="14"/>
      <c r="D236" s="14"/>
      <c r="E236" s="14"/>
      <c r="AD236" s="14" t="s">
        <v>17</v>
      </c>
      <c r="AE236" s="14"/>
      <c r="AF236" s="14"/>
      <c r="AG236" s="14"/>
      <c r="AH236" s="14"/>
      <c r="AI236" s="14"/>
      <c r="AJ236" s="14"/>
    </row>
    <row r="237" spans="2:37" ht="6" customHeight="1" x14ac:dyDescent="0.2">
      <c r="B237" s="14"/>
      <c r="C237" s="14"/>
      <c r="D237" s="14"/>
      <c r="E237" s="14"/>
      <c r="H237" s="15" t="s">
        <v>18</v>
      </c>
      <c r="I237" s="15"/>
      <c r="J237" s="15"/>
      <c r="K237" s="15"/>
      <c r="L237" s="15"/>
      <c r="M237" s="15"/>
      <c r="N237" s="15"/>
      <c r="O237" s="15"/>
      <c r="P237" s="15"/>
      <c r="Q237" s="15"/>
      <c r="R237" s="15"/>
      <c r="U237" s="15" t="s">
        <v>19</v>
      </c>
      <c r="V237" s="15"/>
      <c r="W237" s="15"/>
      <c r="X237" s="15"/>
      <c r="Y237" s="15"/>
      <c r="Z237" s="15"/>
      <c r="AD237" s="14"/>
      <c r="AE237" s="14"/>
      <c r="AF237" s="14"/>
      <c r="AG237" s="14"/>
      <c r="AH237" s="14"/>
      <c r="AI237" s="14"/>
      <c r="AJ237" s="14"/>
    </row>
    <row r="238" spans="2:37" ht="7.5" customHeight="1" x14ac:dyDescent="0.2">
      <c r="B238" s="14"/>
      <c r="C238" s="14"/>
      <c r="D238" s="14"/>
      <c r="E238" s="14"/>
      <c r="H238" s="15"/>
      <c r="I238" s="15"/>
      <c r="J238" s="15"/>
      <c r="K238" s="15"/>
      <c r="L238" s="15"/>
      <c r="M238" s="15"/>
      <c r="N238" s="15"/>
      <c r="O238" s="15"/>
      <c r="P238" s="15"/>
      <c r="Q238" s="15"/>
      <c r="R238" s="15"/>
      <c r="U238" s="15"/>
      <c r="V238" s="15"/>
      <c r="W238" s="15"/>
      <c r="X238" s="15"/>
      <c r="Y238" s="15"/>
      <c r="Z238" s="15"/>
      <c r="AD238" s="14"/>
      <c r="AE238" s="14"/>
      <c r="AF238" s="14"/>
      <c r="AG238" s="14"/>
      <c r="AH238" s="14"/>
      <c r="AI238" s="14"/>
      <c r="AJ238" s="14"/>
    </row>
    <row r="239" spans="2:37" ht="6.75" customHeight="1" x14ac:dyDescent="0.2">
      <c r="B239" s="14"/>
      <c r="C239" s="14"/>
      <c r="D239" s="14"/>
      <c r="E239" s="14"/>
      <c r="AD239" s="14"/>
      <c r="AE239" s="14"/>
      <c r="AF239" s="14"/>
      <c r="AG239" s="14"/>
      <c r="AH239" s="14"/>
      <c r="AI239" s="14"/>
      <c r="AJ239" s="14"/>
    </row>
    <row r="240" spans="2:37" x14ac:dyDescent="0.2">
      <c r="F240" s="9" t="s">
        <v>157</v>
      </c>
      <c r="G240" s="9"/>
      <c r="H240" s="9"/>
      <c r="I240" s="9"/>
      <c r="J240" s="9"/>
      <c r="K240" s="9"/>
      <c r="L240" s="9"/>
      <c r="M240" s="9"/>
      <c r="N240" s="9"/>
      <c r="O240" s="9"/>
      <c r="P240" s="9"/>
      <c r="Q240" s="9"/>
      <c r="R240" s="9"/>
      <c r="S240" s="9"/>
      <c r="V240" s="4">
        <v>113</v>
      </c>
      <c r="X240" s="5" t="s">
        <v>145</v>
      </c>
      <c r="Y240" s="5"/>
      <c r="Z240" s="5"/>
      <c r="AA240" s="5"/>
      <c r="AF240" s="10" t="s">
        <v>158</v>
      </c>
      <c r="AG240" s="10"/>
      <c r="AH240" s="10"/>
      <c r="AI240" s="10"/>
      <c r="AJ240" s="10"/>
    </row>
    <row r="241" spans="6:36" ht="11.25" customHeight="1" x14ac:dyDescent="0.2">
      <c r="F241" s="9"/>
      <c r="G241" s="9"/>
      <c r="H241" s="9"/>
      <c r="I241" s="9"/>
      <c r="J241" s="9"/>
      <c r="K241" s="9"/>
      <c r="L241" s="9"/>
      <c r="M241" s="9"/>
      <c r="N241" s="9"/>
      <c r="O241" s="9"/>
      <c r="P241" s="9"/>
      <c r="Q241" s="9"/>
      <c r="R241" s="9"/>
      <c r="S241" s="9"/>
    </row>
    <row r="242" spans="6:36" ht="12" customHeight="1" x14ac:dyDescent="0.2">
      <c r="F242" s="9"/>
      <c r="G242" s="9"/>
      <c r="H242" s="9"/>
      <c r="I242" s="9"/>
      <c r="J242" s="9"/>
      <c r="K242" s="9"/>
      <c r="L242" s="9"/>
      <c r="M242" s="9"/>
      <c r="N242" s="9"/>
      <c r="O242" s="9"/>
      <c r="P242" s="9"/>
      <c r="Q242" s="9"/>
      <c r="R242" s="9"/>
      <c r="S242" s="9"/>
    </row>
    <row r="243" spans="6:36" ht="12" customHeight="1" x14ac:dyDescent="0.2">
      <c r="F243" s="9"/>
      <c r="G243" s="9"/>
      <c r="H243" s="9"/>
      <c r="I243" s="9"/>
      <c r="J243" s="9"/>
      <c r="K243" s="9"/>
      <c r="L243" s="9"/>
      <c r="M243" s="9"/>
      <c r="N243" s="9"/>
      <c r="O243" s="9"/>
      <c r="P243" s="9"/>
      <c r="Q243" s="9"/>
      <c r="R243" s="9"/>
      <c r="S243" s="9"/>
    </row>
    <row r="244" spans="6:36" x14ac:dyDescent="0.2">
      <c r="F244" s="11" t="s">
        <v>159</v>
      </c>
      <c r="G244" s="11"/>
      <c r="H244" s="11"/>
      <c r="I244" s="11"/>
      <c r="J244" s="11"/>
      <c r="L244" s="12" t="s">
        <v>160</v>
      </c>
      <c r="M244" s="12"/>
      <c r="N244" s="12"/>
      <c r="O244" s="12"/>
      <c r="P244" s="12"/>
      <c r="Q244" s="12"/>
      <c r="R244" s="12"/>
      <c r="S244" s="12"/>
      <c r="T244" s="12"/>
    </row>
    <row r="245" spans="6:36" x14ac:dyDescent="0.2">
      <c r="V245" s="4">
        <v>113</v>
      </c>
      <c r="X245" s="5" t="s">
        <v>145</v>
      </c>
      <c r="Y245" s="5"/>
      <c r="Z245" s="5"/>
      <c r="AA245" s="5"/>
    </row>
    <row r="246" spans="6:36" ht="11.25" customHeight="1" x14ac:dyDescent="0.2"/>
    <row r="247" spans="6:36" x14ac:dyDescent="0.2">
      <c r="F247" s="9" t="s">
        <v>161</v>
      </c>
      <c r="G247" s="9"/>
      <c r="H247" s="9"/>
      <c r="I247" s="9"/>
      <c r="J247" s="9"/>
      <c r="K247" s="9"/>
      <c r="L247" s="9"/>
      <c r="M247" s="9"/>
      <c r="N247" s="9"/>
      <c r="O247" s="9"/>
      <c r="P247" s="9"/>
      <c r="Q247" s="9"/>
      <c r="R247" s="9"/>
      <c r="S247" s="9"/>
      <c r="V247" s="4">
        <v>113</v>
      </c>
      <c r="X247" s="5" t="s">
        <v>145</v>
      </c>
      <c r="Y247" s="5"/>
      <c r="Z247" s="5"/>
      <c r="AA247" s="5"/>
      <c r="AF247" s="10" t="s">
        <v>162</v>
      </c>
      <c r="AG247" s="10"/>
      <c r="AH247" s="10"/>
      <c r="AI247" s="10"/>
      <c r="AJ247" s="10"/>
    </row>
    <row r="248" spans="6:36" ht="11.25" customHeight="1" x14ac:dyDescent="0.2">
      <c r="F248" s="9"/>
      <c r="G248" s="9"/>
      <c r="H248" s="9"/>
      <c r="I248" s="9"/>
      <c r="J248" s="9"/>
      <c r="K248" s="9"/>
      <c r="L248" s="9"/>
      <c r="M248" s="9"/>
      <c r="N248" s="9"/>
      <c r="O248" s="9"/>
      <c r="P248" s="9"/>
      <c r="Q248" s="9"/>
      <c r="R248" s="9"/>
      <c r="S248" s="9"/>
    </row>
    <row r="249" spans="6:36" ht="12" customHeight="1" x14ac:dyDescent="0.2">
      <c r="F249" s="9"/>
      <c r="G249" s="9"/>
      <c r="H249" s="9"/>
      <c r="I249" s="9"/>
      <c r="J249" s="9"/>
      <c r="K249" s="9"/>
      <c r="L249" s="9"/>
      <c r="M249" s="9"/>
      <c r="N249" s="9"/>
      <c r="O249" s="9"/>
      <c r="P249" s="9"/>
      <c r="Q249" s="9"/>
      <c r="R249" s="9"/>
      <c r="S249" s="9"/>
    </row>
    <row r="250" spans="6:36" ht="12" customHeight="1" x14ac:dyDescent="0.2">
      <c r="F250" s="9"/>
      <c r="G250" s="9"/>
      <c r="H250" s="9"/>
      <c r="I250" s="9"/>
      <c r="J250" s="9"/>
      <c r="K250" s="9"/>
      <c r="L250" s="9"/>
      <c r="M250" s="9"/>
      <c r="N250" s="9"/>
      <c r="O250" s="9"/>
      <c r="P250" s="9"/>
      <c r="Q250" s="9"/>
      <c r="R250" s="9"/>
      <c r="S250" s="9"/>
    </row>
    <row r="251" spans="6:36" x14ac:dyDescent="0.2">
      <c r="F251" s="11" t="s">
        <v>159</v>
      </c>
      <c r="G251" s="11"/>
      <c r="H251" s="11"/>
      <c r="I251" s="11"/>
      <c r="J251" s="11"/>
      <c r="L251" s="12" t="s">
        <v>160</v>
      </c>
      <c r="M251" s="12"/>
      <c r="N251" s="12"/>
      <c r="O251" s="12"/>
      <c r="P251" s="12"/>
      <c r="Q251" s="12"/>
      <c r="R251" s="12"/>
      <c r="S251" s="12"/>
      <c r="T251" s="12"/>
    </row>
    <row r="252" spans="6:36" x14ac:dyDescent="0.2">
      <c r="V252" s="4">
        <v>113</v>
      </c>
      <c r="X252" s="5" t="s">
        <v>145</v>
      </c>
      <c r="Y252" s="5"/>
      <c r="Z252" s="5"/>
      <c r="AA252" s="5"/>
    </row>
    <row r="253" spans="6:36" ht="11.25" customHeight="1" x14ac:dyDescent="0.2"/>
    <row r="254" spans="6:36" x14ac:dyDescent="0.2">
      <c r="F254" s="9" t="s">
        <v>161</v>
      </c>
      <c r="G254" s="9"/>
      <c r="H254" s="9"/>
      <c r="I254" s="9"/>
      <c r="J254" s="9"/>
      <c r="K254" s="9"/>
      <c r="L254" s="9"/>
      <c r="M254" s="9"/>
      <c r="N254" s="9"/>
      <c r="O254" s="9"/>
      <c r="P254" s="9"/>
      <c r="Q254" s="9"/>
      <c r="R254" s="9"/>
      <c r="S254" s="9"/>
      <c r="V254" s="4">
        <v>113</v>
      </c>
      <c r="X254" s="5" t="s">
        <v>145</v>
      </c>
      <c r="Y254" s="5"/>
      <c r="Z254" s="5"/>
      <c r="AA254" s="5"/>
      <c r="AF254" s="10" t="s">
        <v>163</v>
      </c>
      <c r="AG254" s="10"/>
      <c r="AH254" s="10"/>
      <c r="AI254" s="10"/>
      <c r="AJ254" s="10"/>
    </row>
    <row r="255" spans="6:36" ht="11.25" customHeight="1" x14ac:dyDescent="0.2">
      <c r="F255" s="9"/>
      <c r="G255" s="9"/>
      <c r="H255" s="9"/>
      <c r="I255" s="9"/>
      <c r="J255" s="9"/>
      <c r="K255" s="9"/>
      <c r="L255" s="9"/>
      <c r="M255" s="9"/>
      <c r="N255" s="9"/>
      <c r="O255" s="9"/>
      <c r="P255" s="9"/>
      <c r="Q255" s="9"/>
      <c r="R255" s="9"/>
      <c r="S255" s="9"/>
    </row>
    <row r="256" spans="6:36" ht="12" customHeight="1" x14ac:dyDescent="0.2">
      <c r="F256" s="9"/>
      <c r="G256" s="9"/>
      <c r="H256" s="9"/>
      <c r="I256" s="9"/>
      <c r="J256" s="9"/>
      <c r="K256" s="9"/>
      <c r="L256" s="9"/>
      <c r="M256" s="9"/>
      <c r="N256" s="9"/>
      <c r="O256" s="9"/>
      <c r="P256" s="9"/>
      <c r="Q256" s="9"/>
      <c r="R256" s="9"/>
      <c r="S256" s="9"/>
    </row>
    <row r="257" spans="2:37" ht="12" customHeight="1" x14ac:dyDescent="0.2">
      <c r="F257" s="9"/>
      <c r="G257" s="9"/>
      <c r="H257" s="9"/>
      <c r="I257" s="9"/>
      <c r="J257" s="9"/>
      <c r="K257" s="9"/>
      <c r="L257" s="9"/>
      <c r="M257" s="9"/>
      <c r="N257" s="9"/>
      <c r="O257" s="9"/>
      <c r="P257" s="9"/>
      <c r="Q257" s="9"/>
      <c r="R257" s="9"/>
      <c r="S257" s="9"/>
    </row>
    <row r="258" spans="2:37" x14ac:dyDescent="0.2">
      <c r="F258" s="11" t="s">
        <v>159</v>
      </c>
      <c r="G258" s="11"/>
      <c r="H258" s="11"/>
      <c r="I258" s="11"/>
      <c r="J258" s="11"/>
      <c r="L258" s="12" t="s">
        <v>160</v>
      </c>
      <c r="M258" s="12"/>
      <c r="N258" s="12"/>
      <c r="O258" s="12"/>
      <c r="P258" s="12"/>
      <c r="Q258" s="12"/>
      <c r="R258" s="12"/>
      <c r="S258" s="12"/>
      <c r="T258" s="12"/>
    </row>
    <row r="259" spans="2:37" x14ac:dyDescent="0.2">
      <c r="F259" s="9" t="s">
        <v>161</v>
      </c>
      <c r="G259" s="9"/>
      <c r="H259" s="9"/>
      <c r="I259" s="9"/>
      <c r="J259" s="9"/>
      <c r="K259" s="9"/>
      <c r="L259" s="9"/>
      <c r="M259" s="9"/>
      <c r="N259" s="9"/>
      <c r="O259" s="9"/>
      <c r="P259" s="9"/>
      <c r="Q259" s="9"/>
      <c r="R259" s="9"/>
      <c r="S259" s="9"/>
      <c r="V259" s="4">
        <v>113</v>
      </c>
      <c r="X259" s="5" t="s">
        <v>145</v>
      </c>
      <c r="Y259" s="5"/>
      <c r="Z259" s="5"/>
      <c r="AA259" s="5"/>
      <c r="AF259" s="10" t="s">
        <v>164</v>
      </c>
      <c r="AG259" s="10"/>
      <c r="AH259" s="10"/>
      <c r="AI259" s="10"/>
      <c r="AJ259" s="10"/>
    </row>
    <row r="260" spans="2:37" ht="11.25" customHeight="1" x14ac:dyDescent="0.2">
      <c r="F260" s="9"/>
      <c r="G260" s="9"/>
      <c r="H260" s="9"/>
      <c r="I260" s="9"/>
      <c r="J260" s="9"/>
      <c r="K260" s="9"/>
      <c r="L260" s="9"/>
      <c r="M260" s="9"/>
      <c r="N260" s="9"/>
      <c r="O260" s="9"/>
      <c r="P260" s="9"/>
      <c r="Q260" s="9"/>
      <c r="R260" s="9"/>
      <c r="S260" s="9"/>
    </row>
    <row r="261" spans="2:37" ht="12" customHeight="1" x14ac:dyDescent="0.2">
      <c r="F261" s="9"/>
      <c r="G261" s="9"/>
      <c r="H261" s="9"/>
      <c r="I261" s="9"/>
      <c r="J261" s="9"/>
      <c r="K261" s="9"/>
      <c r="L261" s="9"/>
      <c r="M261" s="9"/>
      <c r="N261" s="9"/>
      <c r="O261" s="9"/>
      <c r="P261" s="9"/>
      <c r="Q261" s="9"/>
      <c r="R261" s="9"/>
      <c r="S261" s="9"/>
    </row>
    <row r="262" spans="2:37" ht="12" customHeight="1" x14ac:dyDescent="0.2">
      <c r="F262" s="9"/>
      <c r="G262" s="9"/>
      <c r="H262" s="9"/>
      <c r="I262" s="9"/>
      <c r="J262" s="9"/>
      <c r="K262" s="9"/>
      <c r="L262" s="9"/>
      <c r="M262" s="9"/>
      <c r="N262" s="9"/>
      <c r="O262" s="9"/>
      <c r="P262" s="9"/>
      <c r="Q262" s="9"/>
      <c r="R262" s="9"/>
      <c r="S262" s="9"/>
    </row>
    <row r="263" spans="2:37" x14ac:dyDescent="0.2">
      <c r="F263" s="11" t="s">
        <v>159</v>
      </c>
      <c r="G263" s="11"/>
      <c r="H263" s="11"/>
      <c r="I263" s="11"/>
      <c r="J263" s="11"/>
      <c r="L263" s="12" t="s">
        <v>160</v>
      </c>
      <c r="M263" s="12"/>
      <c r="N263" s="12"/>
      <c r="O263" s="12"/>
      <c r="P263" s="12"/>
      <c r="Q263" s="12"/>
      <c r="R263" s="12"/>
      <c r="S263" s="12"/>
      <c r="T263" s="12"/>
    </row>
    <row r="264" spans="2:37" ht="11.25" customHeight="1" x14ac:dyDescent="0.2"/>
    <row r="265" spans="2:37" x14ac:dyDescent="0.2">
      <c r="D265" s="6" t="s">
        <v>30</v>
      </c>
      <c r="E265" s="6"/>
      <c r="F265" s="6"/>
      <c r="G265" s="6"/>
      <c r="H265" s="6"/>
      <c r="I265" s="6"/>
      <c r="J265" s="6"/>
      <c r="K265" s="6"/>
      <c r="L265" s="6"/>
      <c r="M265" s="6"/>
      <c r="N265" s="6"/>
      <c r="AC265" s="7">
        <v>50003.94</v>
      </c>
      <c r="AD265" s="7"/>
      <c r="AE265" s="7"/>
      <c r="AF265" s="7"/>
      <c r="AG265" s="7"/>
      <c r="AH265" s="7"/>
      <c r="AI265" s="7"/>
      <c r="AJ265" s="7"/>
      <c r="AK265" s="7"/>
    </row>
    <row r="266" spans="2:37" ht="21" customHeight="1" x14ac:dyDescent="0.2"/>
    <row r="267" spans="2:37" ht="30" customHeight="1" x14ac:dyDescent="0.2"/>
    <row r="268" spans="2:37" ht="6" customHeight="1" x14ac:dyDescent="0.2"/>
    <row r="269" spans="2:37" x14ac:dyDescent="0.2">
      <c r="C269" s="6" t="s">
        <v>14</v>
      </c>
      <c r="D269" s="6"/>
      <c r="E269" s="6"/>
      <c r="F269" s="6"/>
      <c r="G269" s="6"/>
      <c r="H269" s="6"/>
      <c r="J269" s="13" t="s">
        <v>165</v>
      </c>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2:37" ht="6.75" customHeight="1" x14ac:dyDescent="0.2">
      <c r="B270" s="14" t="s">
        <v>32</v>
      </c>
      <c r="C270" s="14"/>
      <c r="D270" s="14"/>
      <c r="E270" s="14"/>
      <c r="AD270" s="14" t="s">
        <v>17</v>
      </c>
      <c r="AE270" s="14"/>
      <c r="AF270" s="14"/>
      <c r="AG270" s="14"/>
      <c r="AH270" s="14"/>
      <c r="AI270" s="14"/>
      <c r="AJ270" s="14"/>
    </row>
    <row r="271" spans="2:37" ht="6" customHeight="1" x14ac:dyDescent="0.2">
      <c r="B271" s="14"/>
      <c r="C271" s="14"/>
      <c r="D271" s="14"/>
      <c r="E271" s="14"/>
      <c r="H271" s="15" t="s">
        <v>18</v>
      </c>
      <c r="I271" s="15"/>
      <c r="J271" s="15"/>
      <c r="K271" s="15"/>
      <c r="L271" s="15"/>
      <c r="M271" s="15"/>
      <c r="N271" s="15"/>
      <c r="O271" s="15"/>
      <c r="P271" s="15"/>
      <c r="Q271" s="15"/>
      <c r="R271" s="15"/>
      <c r="U271" s="15" t="s">
        <v>19</v>
      </c>
      <c r="V271" s="15"/>
      <c r="W271" s="15"/>
      <c r="X271" s="15"/>
      <c r="Y271" s="15"/>
      <c r="Z271" s="15"/>
      <c r="AD271" s="14"/>
      <c r="AE271" s="14"/>
      <c r="AF271" s="14"/>
      <c r="AG271" s="14"/>
      <c r="AH271" s="14"/>
      <c r="AI271" s="14"/>
      <c r="AJ271" s="14"/>
    </row>
    <row r="272" spans="2:37" ht="7.5" customHeight="1" x14ac:dyDescent="0.2">
      <c r="B272" s="14"/>
      <c r="C272" s="14"/>
      <c r="D272" s="14"/>
      <c r="E272" s="14"/>
      <c r="H272" s="15"/>
      <c r="I272" s="15"/>
      <c r="J272" s="15"/>
      <c r="K272" s="15"/>
      <c r="L272" s="15"/>
      <c r="M272" s="15"/>
      <c r="N272" s="15"/>
      <c r="O272" s="15"/>
      <c r="P272" s="15"/>
      <c r="Q272" s="15"/>
      <c r="R272" s="15"/>
      <c r="U272" s="15"/>
      <c r="V272" s="15"/>
      <c r="W272" s="15"/>
      <c r="X272" s="15"/>
      <c r="Y272" s="15"/>
      <c r="Z272" s="15"/>
      <c r="AD272" s="14"/>
      <c r="AE272" s="14"/>
      <c r="AF272" s="14"/>
      <c r="AG272" s="14"/>
      <c r="AH272" s="14"/>
      <c r="AI272" s="14"/>
      <c r="AJ272" s="14"/>
    </row>
    <row r="273" spans="2:37" ht="6.75" customHeight="1" x14ac:dyDescent="0.2">
      <c r="B273" s="14"/>
      <c r="C273" s="14"/>
      <c r="D273" s="14"/>
      <c r="E273" s="14"/>
      <c r="AD273" s="14"/>
      <c r="AE273" s="14"/>
      <c r="AF273" s="14"/>
      <c r="AG273" s="14"/>
      <c r="AH273" s="14"/>
      <c r="AI273" s="14"/>
      <c r="AJ273" s="14"/>
    </row>
    <row r="274" spans="2:37" ht="14.25" customHeight="1" x14ac:dyDescent="0.2">
      <c r="B274" s="16" t="s">
        <v>12</v>
      </c>
      <c r="C274" s="16"/>
      <c r="D274" s="16"/>
      <c r="J274" s="17" t="s">
        <v>13</v>
      </c>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row>
    <row r="275" spans="2:37" ht="6" customHeight="1" x14ac:dyDescent="0.2"/>
    <row r="276" spans="2:37" x14ac:dyDescent="0.2">
      <c r="C276" s="6" t="s">
        <v>14</v>
      </c>
      <c r="D276" s="6"/>
      <c r="E276" s="6"/>
      <c r="F276" s="6"/>
      <c r="G276" s="6"/>
      <c r="H276" s="6"/>
      <c r="J276" s="13" t="s">
        <v>165</v>
      </c>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row>
    <row r="277" spans="2:37" ht="6.75" customHeight="1" x14ac:dyDescent="0.2">
      <c r="B277" s="14" t="s">
        <v>32</v>
      </c>
      <c r="C277" s="14"/>
      <c r="D277" s="14"/>
      <c r="E277" s="14"/>
      <c r="AD277" s="14" t="s">
        <v>17</v>
      </c>
      <c r="AE277" s="14"/>
      <c r="AF277" s="14"/>
      <c r="AG277" s="14"/>
      <c r="AH277" s="14"/>
      <c r="AI277" s="14"/>
      <c r="AJ277" s="14"/>
    </row>
    <row r="278" spans="2:37" ht="6" customHeight="1" x14ac:dyDescent="0.2">
      <c r="B278" s="14"/>
      <c r="C278" s="14"/>
      <c r="D278" s="14"/>
      <c r="E278" s="14"/>
      <c r="H278" s="15" t="s">
        <v>18</v>
      </c>
      <c r="I278" s="15"/>
      <c r="J278" s="15"/>
      <c r="K278" s="15"/>
      <c r="L278" s="15"/>
      <c r="M278" s="15"/>
      <c r="N278" s="15"/>
      <c r="O278" s="15"/>
      <c r="P278" s="15"/>
      <c r="Q278" s="15"/>
      <c r="R278" s="15"/>
      <c r="U278" s="15" t="s">
        <v>19</v>
      </c>
      <c r="V278" s="15"/>
      <c r="W278" s="15"/>
      <c r="X278" s="15"/>
      <c r="Y278" s="15"/>
      <c r="Z278" s="15"/>
      <c r="AD278" s="14"/>
      <c r="AE278" s="14"/>
      <c r="AF278" s="14"/>
      <c r="AG278" s="14"/>
      <c r="AH278" s="14"/>
      <c r="AI278" s="14"/>
      <c r="AJ278" s="14"/>
    </row>
    <row r="279" spans="2:37" ht="7.5" customHeight="1" x14ac:dyDescent="0.2">
      <c r="B279" s="14"/>
      <c r="C279" s="14"/>
      <c r="D279" s="14"/>
      <c r="E279" s="14"/>
      <c r="H279" s="15"/>
      <c r="I279" s="15"/>
      <c r="J279" s="15"/>
      <c r="K279" s="15"/>
      <c r="L279" s="15"/>
      <c r="M279" s="15"/>
      <c r="N279" s="15"/>
      <c r="O279" s="15"/>
      <c r="P279" s="15"/>
      <c r="Q279" s="15"/>
      <c r="R279" s="15"/>
      <c r="U279" s="15"/>
      <c r="V279" s="15"/>
      <c r="W279" s="15"/>
      <c r="X279" s="15"/>
      <c r="Y279" s="15"/>
      <c r="Z279" s="15"/>
      <c r="AD279" s="14"/>
      <c r="AE279" s="14"/>
      <c r="AF279" s="14"/>
      <c r="AG279" s="14"/>
      <c r="AH279" s="14"/>
      <c r="AI279" s="14"/>
      <c r="AJ279" s="14"/>
    </row>
    <row r="280" spans="2:37" ht="6.75" customHeight="1" x14ac:dyDescent="0.2">
      <c r="B280" s="14"/>
      <c r="C280" s="14"/>
      <c r="D280" s="14"/>
      <c r="E280" s="14"/>
      <c r="AD280" s="14"/>
      <c r="AE280" s="14"/>
      <c r="AF280" s="14"/>
      <c r="AG280" s="14"/>
      <c r="AH280" s="14"/>
      <c r="AI280" s="14"/>
      <c r="AJ280" s="14"/>
    </row>
    <row r="281" spans="2:37" x14ac:dyDescent="0.2">
      <c r="B281" s="19" t="s">
        <v>166</v>
      </c>
      <c r="C281" s="19"/>
      <c r="D281" s="19"/>
      <c r="F281" s="9" t="s">
        <v>167</v>
      </c>
      <c r="G281" s="9"/>
      <c r="H281" s="9"/>
      <c r="I281" s="9"/>
      <c r="J281" s="9"/>
      <c r="K281" s="9"/>
      <c r="L281" s="9"/>
      <c r="M281" s="9"/>
      <c r="N281" s="9"/>
      <c r="O281" s="9"/>
      <c r="P281" s="9"/>
      <c r="Q281" s="9"/>
      <c r="R281" s="9"/>
      <c r="S281" s="9"/>
      <c r="V281" s="4">
        <v>243</v>
      </c>
      <c r="X281" s="5" t="s">
        <v>78</v>
      </c>
      <c r="Y281" s="5"/>
      <c r="Z281" s="5"/>
      <c r="AA281" s="5"/>
      <c r="AF281" s="10" t="s">
        <v>168</v>
      </c>
      <c r="AG281" s="10"/>
      <c r="AH281" s="10"/>
      <c r="AI281" s="10"/>
      <c r="AJ281" s="10"/>
    </row>
    <row r="282" spans="2:37" ht="11.25" customHeight="1" x14ac:dyDescent="0.2">
      <c r="F282" s="9"/>
      <c r="G282" s="9"/>
      <c r="H282" s="9"/>
      <c r="I282" s="9"/>
      <c r="J282" s="9"/>
      <c r="K282" s="9"/>
      <c r="L282" s="9"/>
      <c r="M282" s="9"/>
      <c r="N282" s="9"/>
      <c r="O282" s="9"/>
      <c r="P282" s="9"/>
      <c r="Q282" s="9"/>
      <c r="R282" s="9"/>
      <c r="S282" s="9"/>
    </row>
    <row r="283" spans="2:37" ht="12" customHeight="1" x14ac:dyDescent="0.2">
      <c r="F283" s="9"/>
      <c r="G283" s="9"/>
      <c r="H283" s="9"/>
      <c r="I283" s="9"/>
      <c r="J283" s="9"/>
      <c r="K283" s="9"/>
      <c r="L283" s="9"/>
      <c r="M283" s="9"/>
      <c r="N283" s="9"/>
      <c r="O283" s="9"/>
      <c r="P283" s="9"/>
      <c r="Q283" s="9"/>
      <c r="R283" s="9"/>
      <c r="S283" s="9"/>
    </row>
    <row r="284" spans="2:37" ht="12" customHeight="1" x14ac:dyDescent="0.2">
      <c r="F284" s="9"/>
      <c r="G284" s="9"/>
      <c r="H284" s="9"/>
      <c r="I284" s="9"/>
      <c r="J284" s="9"/>
      <c r="K284" s="9"/>
      <c r="L284" s="9"/>
      <c r="M284" s="9"/>
      <c r="N284" s="9"/>
      <c r="O284" s="9"/>
      <c r="P284" s="9"/>
      <c r="Q284" s="9"/>
      <c r="R284" s="9"/>
      <c r="S284" s="9"/>
    </row>
    <row r="285" spans="2:37" x14ac:dyDescent="0.2">
      <c r="F285" s="11" t="s">
        <v>169</v>
      </c>
      <c r="G285" s="11"/>
      <c r="H285" s="11"/>
      <c r="I285" s="11"/>
      <c r="J285" s="11"/>
      <c r="L285" s="12" t="s">
        <v>170</v>
      </c>
      <c r="M285" s="12"/>
      <c r="N285" s="12"/>
      <c r="O285" s="12"/>
      <c r="P285" s="12"/>
      <c r="Q285" s="12"/>
      <c r="R285" s="12"/>
      <c r="S285" s="12"/>
      <c r="T285" s="12"/>
    </row>
    <row r="286" spans="2:37" ht="11.25" customHeight="1" x14ac:dyDescent="0.2"/>
    <row r="287" spans="2:37" x14ac:dyDescent="0.2">
      <c r="D287" s="6" t="s">
        <v>30</v>
      </c>
      <c r="E287" s="6"/>
      <c r="F287" s="6"/>
      <c r="G287" s="6"/>
      <c r="H287" s="6"/>
      <c r="I287" s="6"/>
      <c r="J287" s="6"/>
      <c r="K287" s="6"/>
      <c r="L287" s="6"/>
      <c r="M287" s="6"/>
      <c r="N287" s="6"/>
      <c r="AC287" s="7">
        <v>4281</v>
      </c>
      <c r="AD287" s="7"/>
      <c r="AE287" s="7"/>
      <c r="AF287" s="7"/>
      <c r="AG287" s="7"/>
      <c r="AH287" s="7"/>
      <c r="AI287" s="7"/>
      <c r="AJ287" s="7"/>
      <c r="AK287" s="7"/>
    </row>
    <row r="288" spans="2:37" ht="21" customHeight="1" x14ac:dyDescent="0.2"/>
    <row r="289" spans="2:37" ht="30" customHeight="1" x14ac:dyDescent="0.2"/>
    <row r="290" spans="2:37" ht="6" customHeight="1" x14ac:dyDescent="0.2"/>
    <row r="291" spans="2:37" x14ac:dyDescent="0.2">
      <c r="C291" s="6" t="s">
        <v>14</v>
      </c>
      <c r="D291" s="6"/>
      <c r="E291" s="6"/>
      <c r="F291" s="6"/>
      <c r="G291" s="6"/>
      <c r="H291" s="6"/>
      <c r="J291" s="13" t="s">
        <v>171</v>
      </c>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row>
    <row r="292" spans="2:37" ht="6.75" customHeight="1" x14ac:dyDescent="0.2">
      <c r="B292" s="14" t="s">
        <v>32</v>
      </c>
      <c r="C292" s="14"/>
      <c r="D292" s="14"/>
      <c r="E292" s="14"/>
      <c r="AD292" s="14" t="s">
        <v>17</v>
      </c>
      <c r="AE292" s="14"/>
      <c r="AF292" s="14"/>
      <c r="AG292" s="14"/>
      <c r="AH292" s="14"/>
      <c r="AI292" s="14"/>
      <c r="AJ292" s="14"/>
    </row>
    <row r="293" spans="2:37" ht="6" customHeight="1" x14ac:dyDescent="0.2">
      <c r="B293" s="14"/>
      <c r="C293" s="14"/>
      <c r="D293" s="14"/>
      <c r="E293" s="14"/>
      <c r="H293" s="15" t="s">
        <v>18</v>
      </c>
      <c r="I293" s="15"/>
      <c r="J293" s="15"/>
      <c r="K293" s="15"/>
      <c r="L293" s="15"/>
      <c r="M293" s="15"/>
      <c r="N293" s="15"/>
      <c r="O293" s="15"/>
      <c r="P293" s="15"/>
      <c r="Q293" s="15"/>
      <c r="R293" s="15"/>
      <c r="U293" s="15" t="s">
        <v>19</v>
      </c>
      <c r="V293" s="15"/>
      <c r="W293" s="15"/>
      <c r="X293" s="15"/>
      <c r="Y293" s="15"/>
      <c r="Z293" s="15"/>
      <c r="AD293" s="14"/>
      <c r="AE293" s="14"/>
      <c r="AF293" s="14"/>
      <c r="AG293" s="14"/>
      <c r="AH293" s="14"/>
      <c r="AI293" s="14"/>
      <c r="AJ293" s="14"/>
    </row>
    <row r="294" spans="2:37" ht="7.5" customHeight="1" x14ac:dyDescent="0.2">
      <c r="B294" s="14"/>
      <c r="C294" s="14"/>
      <c r="D294" s="14"/>
      <c r="E294" s="14"/>
      <c r="H294" s="15"/>
      <c r="I294" s="15"/>
      <c r="J294" s="15"/>
      <c r="K294" s="15"/>
      <c r="L294" s="15"/>
      <c r="M294" s="15"/>
      <c r="N294" s="15"/>
      <c r="O294" s="15"/>
      <c r="P294" s="15"/>
      <c r="Q294" s="15"/>
      <c r="R294" s="15"/>
      <c r="U294" s="15"/>
      <c r="V294" s="15"/>
      <c r="W294" s="15"/>
      <c r="X294" s="15"/>
      <c r="Y294" s="15"/>
      <c r="Z294" s="15"/>
      <c r="AD294" s="14"/>
      <c r="AE294" s="14"/>
      <c r="AF294" s="14"/>
      <c r="AG294" s="14"/>
      <c r="AH294" s="14"/>
      <c r="AI294" s="14"/>
      <c r="AJ294" s="14"/>
    </row>
    <row r="295" spans="2:37" ht="6.75" customHeight="1" x14ac:dyDescent="0.2">
      <c r="B295" s="14"/>
      <c r="C295" s="14"/>
      <c r="D295" s="14"/>
      <c r="E295" s="14"/>
      <c r="AD295" s="14"/>
      <c r="AE295" s="14"/>
      <c r="AF295" s="14"/>
      <c r="AG295" s="14"/>
      <c r="AH295" s="14"/>
      <c r="AI295" s="14"/>
      <c r="AJ295" s="14"/>
    </row>
    <row r="296" spans="2:37" x14ac:dyDescent="0.2">
      <c r="B296" s="19" t="s">
        <v>172</v>
      </c>
      <c r="C296" s="19"/>
      <c r="D296" s="19"/>
      <c r="F296" s="9" t="s">
        <v>173</v>
      </c>
      <c r="G296" s="9"/>
      <c r="H296" s="9"/>
      <c r="I296" s="9"/>
      <c r="J296" s="9"/>
      <c r="K296" s="9"/>
      <c r="L296" s="9"/>
      <c r="M296" s="9"/>
      <c r="N296" s="9"/>
      <c r="O296" s="9"/>
      <c r="P296" s="9"/>
      <c r="Q296" s="9"/>
      <c r="R296" s="9"/>
      <c r="S296" s="9"/>
      <c r="V296" s="4">
        <v>191</v>
      </c>
      <c r="X296" s="18" t="s">
        <v>174</v>
      </c>
      <c r="Y296" s="18"/>
      <c r="Z296" s="18"/>
      <c r="AA296" s="18"/>
      <c r="AF296" s="10" t="s">
        <v>175</v>
      </c>
      <c r="AG296" s="10"/>
      <c r="AH296" s="10"/>
      <c r="AI296" s="10"/>
      <c r="AJ296" s="10"/>
    </row>
    <row r="297" spans="2:37" ht="11.25" customHeight="1" x14ac:dyDescent="0.2">
      <c r="F297" s="9"/>
      <c r="G297" s="9"/>
      <c r="H297" s="9"/>
      <c r="I297" s="9"/>
      <c r="J297" s="9"/>
      <c r="K297" s="9"/>
      <c r="L297" s="9"/>
      <c r="M297" s="9"/>
      <c r="N297" s="9"/>
      <c r="O297" s="9"/>
      <c r="P297" s="9"/>
      <c r="Q297" s="9"/>
      <c r="R297" s="9"/>
      <c r="S297" s="9"/>
      <c r="X297" s="18"/>
      <c r="Y297" s="18"/>
      <c r="Z297" s="18"/>
      <c r="AA297" s="18"/>
    </row>
    <row r="298" spans="2:37" ht="12" customHeight="1" x14ac:dyDescent="0.2">
      <c r="F298" s="9"/>
      <c r="G298" s="9"/>
      <c r="H298" s="9"/>
      <c r="I298" s="9"/>
      <c r="J298" s="9"/>
      <c r="K298" s="9"/>
      <c r="L298" s="9"/>
      <c r="M298" s="9"/>
      <c r="N298" s="9"/>
      <c r="O298" s="9"/>
      <c r="P298" s="9"/>
      <c r="Q298" s="9"/>
      <c r="R298" s="9"/>
      <c r="S298" s="9"/>
    </row>
    <row r="299" spans="2:37" x14ac:dyDescent="0.2">
      <c r="F299" s="11" t="s">
        <v>176</v>
      </c>
      <c r="G299" s="11"/>
      <c r="H299" s="11"/>
      <c r="I299" s="11"/>
      <c r="J299" s="11"/>
      <c r="L299" s="12" t="s">
        <v>177</v>
      </c>
      <c r="M299" s="12"/>
      <c r="N299" s="12"/>
      <c r="O299" s="12"/>
      <c r="P299" s="12"/>
      <c r="Q299" s="12"/>
      <c r="R299" s="12"/>
      <c r="S299" s="12"/>
      <c r="T299" s="12"/>
    </row>
    <row r="300" spans="2:37" ht="11.25" customHeight="1" x14ac:dyDescent="0.2"/>
    <row r="301" spans="2:37" x14ac:dyDescent="0.2">
      <c r="D301" s="6" t="s">
        <v>30</v>
      </c>
      <c r="E301" s="6"/>
      <c r="F301" s="6"/>
      <c r="G301" s="6"/>
      <c r="H301" s="6"/>
      <c r="I301" s="6"/>
      <c r="J301" s="6"/>
      <c r="K301" s="6"/>
      <c r="L301" s="6"/>
      <c r="M301" s="6"/>
      <c r="N301" s="6"/>
      <c r="AC301" s="7">
        <v>75367.83</v>
      </c>
      <c r="AD301" s="7"/>
      <c r="AE301" s="7"/>
      <c r="AF301" s="7"/>
      <c r="AG301" s="7"/>
      <c r="AH301" s="7"/>
      <c r="AI301" s="7"/>
      <c r="AJ301" s="7"/>
      <c r="AK301" s="7"/>
    </row>
    <row r="302" spans="2:37" ht="21" customHeight="1" x14ac:dyDescent="0.2"/>
    <row r="303" spans="2:37" ht="30" customHeight="1" x14ac:dyDescent="0.2"/>
    <row r="304" spans="2:37" ht="6" customHeight="1" x14ac:dyDescent="0.2"/>
    <row r="305" spans="2:37" x14ac:dyDescent="0.2">
      <c r="C305" s="6" t="s">
        <v>14</v>
      </c>
      <c r="D305" s="6"/>
      <c r="E305" s="6"/>
      <c r="F305" s="6"/>
      <c r="G305" s="6"/>
      <c r="H305" s="6"/>
      <c r="J305" s="13" t="s">
        <v>178</v>
      </c>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row>
    <row r="306" spans="2:37" ht="6.75" customHeight="1" x14ac:dyDescent="0.2">
      <c r="B306" s="14" t="s">
        <v>16</v>
      </c>
      <c r="C306" s="14"/>
      <c r="D306" s="14"/>
      <c r="E306" s="14"/>
      <c r="AD306" s="14" t="s">
        <v>17</v>
      </c>
      <c r="AE306" s="14"/>
      <c r="AF306" s="14"/>
      <c r="AG306" s="14"/>
      <c r="AH306" s="14"/>
      <c r="AI306" s="14"/>
      <c r="AJ306" s="14"/>
    </row>
    <row r="307" spans="2:37" ht="6" customHeight="1" x14ac:dyDescent="0.2">
      <c r="B307" s="14"/>
      <c r="C307" s="14"/>
      <c r="D307" s="14"/>
      <c r="E307" s="14"/>
      <c r="H307" s="15" t="s">
        <v>18</v>
      </c>
      <c r="I307" s="15"/>
      <c r="J307" s="15"/>
      <c r="K307" s="15"/>
      <c r="L307" s="15"/>
      <c r="M307" s="15"/>
      <c r="N307" s="15"/>
      <c r="O307" s="15"/>
      <c r="P307" s="15"/>
      <c r="Q307" s="15"/>
      <c r="R307" s="15"/>
      <c r="U307" s="15" t="s">
        <v>19</v>
      </c>
      <c r="V307" s="15"/>
      <c r="W307" s="15"/>
      <c r="X307" s="15"/>
      <c r="Y307" s="15"/>
      <c r="Z307" s="15"/>
      <c r="AD307" s="14"/>
      <c r="AE307" s="14"/>
      <c r="AF307" s="14"/>
      <c r="AG307" s="14"/>
      <c r="AH307" s="14"/>
      <c r="AI307" s="14"/>
      <c r="AJ307" s="14"/>
    </row>
    <row r="308" spans="2:37" ht="7.5" customHeight="1" x14ac:dyDescent="0.2">
      <c r="B308" s="14"/>
      <c r="C308" s="14"/>
      <c r="D308" s="14"/>
      <c r="E308" s="14"/>
      <c r="H308" s="15"/>
      <c r="I308" s="15"/>
      <c r="J308" s="15"/>
      <c r="K308" s="15"/>
      <c r="L308" s="15"/>
      <c r="M308" s="15"/>
      <c r="N308" s="15"/>
      <c r="O308" s="15"/>
      <c r="P308" s="15"/>
      <c r="Q308" s="15"/>
      <c r="R308" s="15"/>
      <c r="U308" s="15"/>
      <c r="V308" s="15"/>
      <c r="W308" s="15"/>
      <c r="X308" s="15"/>
      <c r="Y308" s="15"/>
      <c r="Z308" s="15"/>
      <c r="AD308" s="14"/>
      <c r="AE308" s="14"/>
      <c r="AF308" s="14"/>
      <c r="AG308" s="14"/>
      <c r="AH308" s="14"/>
      <c r="AI308" s="14"/>
      <c r="AJ308" s="14"/>
    </row>
    <row r="309" spans="2:37" ht="6.75" customHeight="1" x14ac:dyDescent="0.2">
      <c r="B309" s="14"/>
      <c r="C309" s="14"/>
      <c r="D309" s="14"/>
      <c r="E309" s="14"/>
      <c r="AD309" s="14"/>
      <c r="AE309" s="14"/>
      <c r="AF309" s="14"/>
      <c r="AG309" s="14"/>
      <c r="AH309" s="14"/>
      <c r="AI309" s="14"/>
      <c r="AJ309" s="14"/>
    </row>
    <row r="310" spans="2:37" x14ac:dyDescent="0.2">
      <c r="F310" s="9" t="s">
        <v>179</v>
      </c>
      <c r="G310" s="9"/>
      <c r="H310" s="9"/>
      <c r="I310" s="9"/>
      <c r="J310" s="9"/>
      <c r="K310" s="9"/>
      <c r="L310" s="9"/>
      <c r="M310" s="9"/>
      <c r="N310" s="9"/>
      <c r="O310" s="9"/>
      <c r="P310" s="9"/>
      <c r="Q310" s="9"/>
      <c r="R310" s="9"/>
      <c r="S310" s="9"/>
      <c r="V310" s="4">
        <v>415</v>
      </c>
      <c r="X310" s="5" t="s">
        <v>180</v>
      </c>
      <c r="Y310" s="5"/>
      <c r="Z310" s="5"/>
      <c r="AA310" s="5"/>
      <c r="AF310" s="10" t="s">
        <v>181</v>
      </c>
      <c r="AG310" s="10"/>
      <c r="AH310" s="10"/>
      <c r="AI310" s="10"/>
      <c r="AJ310" s="10"/>
    </row>
    <row r="311" spans="2:37" ht="11.25" customHeight="1" x14ac:dyDescent="0.2">
      <c r="F311" s="9"/>
      <c r="G311" s="9"/>
      <c r="H311" s="9"/>
      <c r="I311" s="9"/>
      <c r="J311" s="9"/>
      <c r="K311" s="9"/>
      <c r="L311" s="9"/>
      <c r="M311" s="9"/>
      <c r="N311" s="9"/>
      <c r="O311" s="9"/>
      <c r="P311" s="9"/>
      <c r="Q311" s="9"/>
      <c r="R311" s="9"/>
      <c r="S311" s="9"/>
    </row>
    <row r="312" spans="2:37" x14ac:dyDescent="0.2">
      <c r="F312" s="11" t="s">
        <v>182</v>
      </c>
      <c r="G312" s="11"/>
      <c r="H312" s="11"/>
      <c r="I312" s="11"/>
      <c r="J312" s="11"/>
      <c r="L312" s="12" t="s">
        <v>183</v>
      </c>
      <c r="M312" s="12"/>
      <c r="N312" s="12"/>
      <c r="O312" s="12"/>
      <c r="P312" s="12"/>
      <c r="Q312" s="12"/>
      <c r="R312" s="12"/>
      <c r="S312" s="12"/>
      <c r="T312" s="12"/>
    </row>
    <row r="313" spans="2:37" x14ac:dyDescent="0.2">
      <c r="F313" s="9" t="s">
        <v>184</v>
      </c>
      <c r="G313" s="9"/>
      <c r="H313" s="9"/>
      <c r="I313" s="9"/>
      <c r="J313" s="9"/>
      <c r="K313" s="9"/>
      <c r="L313" s="9"/>
      <c r="M313" s="9"/>
      <c r="N313" s="9"/>
      <c r="O313" s="9"/>
      <c r="P313" s="9"/>
      <c r="Q313" s="9"/>
      <c r="R313" s="9"/>
      <c r="S313" s="9"/>
      <c r="V313" s="4">
        <v>51</v>
      </c>
      <c r="X313" s="5" t="s">
        <v>185</v>
      </c>
      <c r="Y313" s="5"/>
      <c r="Z313" s="5"/>
      <c r="AA313" s="5"/>
      <c r="AF313" s="10" t="s">
        <v>186</v>
      </c>
      <c r="AG313" s="10"/>
      <c r="AH313" s="10"/>
      <c r="AI313" s="10"/>
      <c r="AJ313" s="10"/>
    </row>
    <row r="314" spans="2:37" ht="11.25" customHeight="1" x14ac:dyDescent="0.2">
      <c r="F314" s="9"/>
      <c r="G314" s="9"/>
      <c r="H314" s="9"/>
      <c r="I314" s="9"/>
      <c r="J314" s="9"/>
      <c r="K314" s="9"/>
      <c r="L314" s="9"/>
      <c r="M314" s="9"/>
      <c r="N314" s="9"/>
      <c r="O314" s="9"/>
      <c r="P314" s="9"/>
      <c r="Q314" s="9"/>
      <c r="R314" s="9"/>
      <c r="S314" s="9"/>
    </row>
    <row r="315" spans="2:37" x14ac:dyDescent="0.2">
      <c r="F315" s="11" t="s">
        <v>187</v>
      </c>
      <c r="G315" s="11"/>
      <c r="H315" s="11"/>
      <c r="I315" s="11"/>
      <c r="J315" s="11"/>
      <c r="L315" s="12" t="s">
        <v>188</v>
      </c>
      <c r="M315" s="12"/>
      <c r="N315" s="12"/>
      <c r="O315" s="12"/>
      <c r="P315" s="12"/>
      <c r="Q315" s="12"/>
      <c r="R315" s="12"/>
      <c r="S315" s="12"/>
      <c r="T315" s="12"/>
    </row>
    <row r="316" spans="2:37" ht="14.25" customHeight="1" x14ac:dyDescent="0.2">
      <c r="B316" s="16" t="s">
        <v>12</v>
      </c>
      <c r="C316" s="16"/>
      <c r="D316" s="16"/>
      <c r="J316" s="17" t="s">
        <v>13</v>
      </c>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row>
    <row r="317" spans="2:37" ht="6" customHeight="1" x14ac:dyDescent="0.2"/>
    <row r="318" spans="2:37" x14ac:dyDescent="0.2">
      <c r="C318" s="6" t="s">
        <v>14</v>
      </c>
      <c r="D318" s="6"/>
      <c r="E318" s="6"/>
      <c r="F318" s="6"/>
      <c r="G318" s="6"/>
      <c r="H318" s="6"/>
      <c r="J318" s="13" t="s">
        <v>178</v>
      </c>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row>
    <row r="319" spans="2:37" ht="6.75" customHeight="1" x14ac:dyDescent="0.2">
      <c r="B319" s="14" t="s">
        <v>16</v>
      </c>
      <c r="C319" s="14"/>
      <c r="D319" s="14"/>
      <c r="E319" s="14"/>
      <c r="AD319" s="14" t="s">
        <v>17</v>
      </c>
      <c r="AE319" s="14"/>
      <c r="AF319" s="14"/>
      <c r="AG319" s="14"/>
      <c r="AH319" s="14"/>
      <c r="AI319" s="14"/>
      <c r="AJ319" s="14"/>
    </row>
    <row r="320" spans="2:37" ht="6" customHeight="1" x14ac:dyDescent="0.2">
      <c r="B320" s="14"/>
      <c r="C320" s="14"/>
      <c r="D320" s="14"/>
      <c r="E320" s="14"/>
      <c r="H320" s="15" t="s">
        <v>18</v>
      </c>
      <c r="I320" s="15"/>
      <c r="J320" s="15"/>
      <c r="K320" s="15"/>
      <c r="L320" s="15"/>
      <c r="M320" s="15"/>
      <c r="N320" s="15"/>
      <c r="O320" s="15"/>
      <c r="P320" s="15"/>
      <c r="Q320" s="15"/>
      <c r="R320" s="15"/>
      <c r="U320" s="15" t="s">
        <v>19</v>
      </c>
      <c r="V320" s="15"/>
      <c r="W320" s="15"/>
      <c r="X320" s="15"/>
      <c r="Y320" s="15"/>
      <c r="Z320" s="15"/>
      <c r="AD320" s="14"/>
      <c r="AE320" s="14"/>
      <c r="AF320" s="14"/>
      <c r="AG320" s="14"/>
      <c r="AH320" s="14"/>
      <c r="AI320" s="14"/>
      <c r="AJ320" s="14"/>
    </row>
    <row r="321" spans="2:36" ht="7.5" customHeight="1" x14ac:dyDescent="0.2">
      <c r="B321" s="14"/>
      <c r="C321" s="14"/>
      <c r="D321" s="14"/>
      <c r="E321" s="14"/>
      <c r="H321" s="15"/>
      <c r="I321" s="15"/>
      <c r="J321" s="15"/>
      <c r="K321" s="15"/>
      <c r="L321" s="15"/>
      <c r="M321" s="15"/>
      <c r="N321" s="15"/>
      <c r="O321" s="15"/>
      <c r="P321" s="15"/>
      <c r="Q321" s="15"/>
      <c r="R321" s="15"/>
      <c r="U321" s="15"/>
      <c r="V321" s="15"/>
      <c r="W321" s="15"/>
      <c r="X321" s="15"/>
      <c r="Y321" s="15"/>
      <c r="Z321" s="15"/>
      <c r="AD321" s="14"/>
      <c r="AE321" s="14"/>
      <c r="AF321" s="14"/>
      <c r="AG321" s="14"/>
      <c r="AH321" s="14"/>
      <c r="AI321" s="14"/>
      <c r="AJ321" s="14"/>
    </row>
    <row r="322" spans="2:36" ht="6.75" customHeight="1" x14ac:dyDescent="0.2">
      <c r="B322" s="14"/>
      <c r="C322" s="14"/>
      <c r="D322" s="14"/>
      <c r="E322" s="14"/>
      <c r="AD322" s="14"/>
      <c r="AE322" s="14"/>
      <c r="AF322" s="14"/>
      <c r="AG322" s="14"/>
      <c r="AH322" s="14"/>
      <c r="AI322" s="14"/>
      <c r="AJ322" s="14"/>
    </row>
    <row r="323" spans="2:36" x14ac:dyDescent="0.2">
      <c r="F323" s="9" t="s">
        <v>184</v>
      </c>
      <c r="G323" s="9"/>
      <c r="H323" s="9"/>
      <c r="I323" s="9"/>
      <c r="J323" s="9"/>
      <c r="K323" s="9"/>
      <c r="L323" s="9"/>
      <c r="M323" s="9"/>
      <c r="N323" s="9"/>
      <c r="O323" s="9"/>
      <c r="P323" s="9"/>
      <c r="Q323" s="9"/>
      <c r="R323" s="9"/>
      <c r="S323" s="9"/>
      <c r="V323" s="4">
        <v>51</v>
      </c>
      <c r="X323" s="5" t="s">
        <v>185</v>
      </c>
      <c r="Y323" s="5"/>
      <c r="Z323" s="5"/>
      <c r="AA323" s="5"/>
      <c r="AF323" s="10" t="s">
        <v>189</v>
      </c>
      <c r="AG323" s="10"/>
      <c r="AH323" s="10"/>
      <c r="AI323" s="10"/>
      <c r="AJ323" s="10"/>
    </row>
    <row r="324" spans="2:36" ht="11.25" customHeight="1" x14ac:dyDescent="0.2">
      <c r="F324" s="9"/>
      <c r="G324" s="9"/>
      <c r="H324" s="9"/>
      <c r="I324" s="9"/>
      <c r="J324" s="9"/>
      <c r="K324" s="9"/>
      <c r="L324" s="9"/>
      <c r="M324" s="9"/>
      <c r="N324" s="9"/>
      <c r="O324" s="9"/>
      <c r="P324" s="9"/>
      <c r="Q324" s="9"/>
      <c r="R324" s="9"/>
      <c r="S324" s="9"/>
    </row>
    <row r="325" spans="2:36" x14ac:dyDescent="0.2">
      <c r="F325" s="11" t="s">
        <v>187</v>
      </c>
      <c r="G325" s="11"/>
      <c r="H325" s="11"/>
      <c r="I325" s="11"/>
      <c r="J325" s="11"/>
      <c r="L325" s="12" t="s">
        <v>188</v>
      </c>
      <c r="M325" s="12"/>
      <c r="N325" s="12"/>
      <c r="O325" s="12"/>
      <c r="P325" s="12"/>
      <c r="Q325" s="12"/>
      <c r="R325" s="12"/>
      <c r="S325" s="12"/>
      <c r="T325" s="12"/>
    </row>
    <row r="326" spans="2:36" x14ac:dyDescent="0.2">
      <c r="V326" s="4">
        <v>51</v>
      </c>
      <c r="X326" s="5" t="s">
        <v>185</v>
      </c>
      <c r="Y326" s="5"/>
      <c r="Z326" s="5"/>
      <c r="AA326" s="5"/>
    </row>
    <row r="327" spans="2:36" ht="11.25" customHeight="1" x14ac:dyDescent="0.2"/>
    <row r="328" spans="2:36" x14ac:dyDescent="0.2">
      <c r="F328" s="9" t="s">
        <v>184</v>
      </c>
      <c r="G328" s="9"/>
      <c r="H328" s="9"/>
      <c r="I328" s="9"/>
      <c r="J328" s="9"/>
      <c r="K328" s="9"/>
      <c r="L328" s="9"/>
      <c r="M328" s="9"/>
      <c r="N328" s="9"/>
      <c r="O328" s="9"/>
      <c r="P328" s="9"/>
      <c r="Q328" s="9"/>
      <c r="R328" s="9"/>
      <c r="S328" s="9"/>
      <c r="V328" s="4">
        <v>51</v>
      </c>
      <c r="X328" s="5" t="s">
        <v>185</v>
      </c>
      <c r="Y328" s="5"/>
      <c r="Z328" s="5"/>
      <c r="AA328" s="5"/>
      <c r="AF328" s="10" t="s">
        <v>190</v>
      </c>
      <c r="AG328" s="10"/>
      <c r="AH328" s="10"/>
      <c r="AI328" s="10"/>
      <c r="AJ328" s="10"/>
    </row>
    <row r="329" spans="2:36" ht="11.25" customHeight="1" x14ac:dyDescent="0.2">
      <c r="F329" s="9"/>
      <c r="G329" s="9"/>
      <c r="H329" s="9"/>
      <c r="I329" s="9"/>
      <c r="J329" s="9"/>
      <c r="K329" s="9"/>
      <c r="L329" s="9"/>
      <c r="M329" s="9"/>
      <c r="N329" s="9"/>
      <c r="O329" s="9"/>
      <c r="P329" s="9"/>
      <c r="Q329" s="9"/>
      <c r="R329" s="9"/>
      <c r="S329" s="9"/>
    </row>
    <row r="330" spans="2:36" x14ac:dyDescent="0.2">
      <c r="F330" s="11" t="s">
        <v>187</v>
      </c>
      <c r="G330" s="11"/>
      <c r="H330" s="11"/>
      <c r="I330" s="11"/>
      <c r="J330" s="11"/>
      <c r="L330" s="12" t="s">
        <v>188</v>
      </c>
      <c r="M330" s="12"/>
      <c r="N330" s="12"/>
      <c r="O330" s="12"/>
      <c r="P330" s="12"/>
      <c r="Q330" s="12"/>
      <c r="R330" s="12"/>
      <c r="S330" s="12"/>
      <c r="T330" s="12"/>
    </row>
    <row r="331" spans="2:36" x14ac:dyDescent="0.2">
      <c r="F331" s="9" t="s">
        <v>184</v>
      </c>
      <c r="G331" s="9"/>
      <c r="H331" s="9"/>
      <c r="I331" s="9"/>
      <c r="J331" s="9"/>
      <c r="K331" s="9"/>
      <c r="L331" s="9"/>
      <c r="M331" s="9"/>
      <c r="N331" s="9"/>
      <c r="O331" s="9"/>
      <c r="P331" s="9"/>
      <c r="Q331" s="9"/>
      <c r="R331" s="9"/>
      <c r="S331" s="9"/>
      <c r="V331" s="4">
        <v>51</v>
      </c>
      <c r="X331" s="5" t="s">
        <v>185</v>
      </c>
      <c r="Y331" s="5"/>
      <c r="Z331" s="5"/>
      <c r="AA331" s="5"/>
      <c r="AF331" s="10" t="s">
        <v>191</v>
      </c>
      <c r="AG331" s="10"/>
      <c r="AH331" s="10"/>
      <c r="AI331" s="10"/>
      <c r="AJ331" s="10"/>
    </row>
    <row r="332" spans="2:36" ht="11.25" customHeight="1" x14ac:dyDescent="0.2">
      <c r="F332" s="9"/>
      <c r="G332" s="9"/>
      <c r="H332" s="9"/>
      <c r="I332" s="9"/>
      <c r="J332" s="9"/>
      <c r="K332" s="9"/>
      <c r="L332" s="9"/>
      <c r="M332" s="9"/>
      <c r="N332" s="9"/>
      <c r="O332" s="9"/>
      <c r="P332" s="9"/>
      <c r="Q332" s="9"/>
      <c r="R332" s="9"/>
      <c r="S332" s="9"/>
    </row>
    <row r="333" spans="2:36" x14ac:dyDescent="0.2">
      <c r="F333" s="11" t="s">
        <v>187</v>
      </c>
      <c r="G333" s="11"/>
      <c r="H333" s="11"/>
      <c r="I333" s="11"/>
      <c r="J333" s="11"/>
      <c r="L333" s="12" t="s">
        <v>188</v>
      </c>
      <c r="M333" s="12"/>
      <c r="N333" s="12"/>
      <c r="O333" s="12"/>
      <c r="P333" s="12"/>
      <c r="Q333" s="12"/>
      <c r="R333" s="12"/>
      <c r="S333" s="12"/>
      <c r="T333" s="12"/>
    </row>
    <row r="334" spans="2:36" x14ac:dyDescent="0.2">
      <c r="F334" s="9" t="s">
        <v>184</v>
      </c>
      <c r="G334" s="9"/>
      <c r="H334" s="9"/>
      <c r="I334" s="9"/>
      <c r="J334" s="9"/>
      <c r="K334" s="9"/>
      <c r="L334" s="9"/>
      <c r="M334" s="9"/>
      <c r="N334" s="9"/>
      <c r="O334" s="9"/>
      <c r="P334" s="9"/>
      <c r="Q334" s="9"/>
      <c r="R334" s="9"/>
      <c r="S334" s="9"/>
      <c r="V334" s="4">
        <v>51</v>
      </c>
      <c r="X334" s="5" t="s">
        <v>185</v>
      </c>
      <c r="Y334" s="5"/>
      <c r="Z334" s="5"/>
      <c r="AA334" s="5"/>
      <c r="AF334" s="10" t="s">
        <v>192</v>
      </c>
      <c r="AG334" s="10"/>
      <c r="AH334" s="10"/>
      <c r="AI334" s="10"/>
      <c r="AJ334" s="10"/>
    </row>
    <row r="335" spans="2:36" ht="11.25" customHeight="1" x14ac:dyDescent="0.2">
      <c r="F335" s="9"/>
      <c r="G335" s="9"/>
      <c r="H335" s="9"/>
      <c r="I335" s="9"/>
      <c r="J335" s="9"/>
      <c r="K335" s="9"/>
      <c r="L335" s="9"/>
      <c r="M335" s="9"/>
      <c r="N335" s="9"/>
      <c r="O335" s="9"/>
      <c r="P335" s="9"/>
      <c r="Q335" s="9"/>
      <c r="R335" s="9"/>
      <c r="S335" s="9"/>
    </row>
    <row r="336" spans="2:36" x14ac:dyDescent="0.2">
      <c r="F336" s="11" t="s">
        <v>187</v>
      </c>
      <c r="G336" s="11"/>
      <c r="H336" s="11"/>
      <c r="I336" s="11"/>
      <c r="J336" s="11"/>
      <c r="L336" s="12" t="s">
        <v>188</v>
      </c>
      <c r="M336" s="12"/>
      <c r="N336" s="12"/>
      <c r="O336" s="12"/>
      <c r="P336" s="12"/>
      <c r="Q336" s="12"/>
      <c r="R336" s="12"/>
      <c r="S336" s="12"/>
      <c r="T336" s="12"/>
    </row>
    <row r="337" spans="6:36" x14ac:dyDescent="0.2">
      <c r="F337" s="9" t="s">
        <v>184</v>
      </c>
      <c r="G337" s="9"/>
      <c r="H337" s="9"/>
      <c r="I337" s="9"/>
      <c r="J337" s="9"/>
      <c r="K337" s="9"/>
      <c r="L337" s="9"/>
      <c r="M337" s="9"/>
      <c r="N337" s="9"/>
      <c r="O337" s="9"/>
      <c r="P337" s="9"/>
      <c r="Q337" s="9"/>
      <c r="R337" s="9"/>
      <c r="S337" s="9"/>
      <c r="V337" s="4">
        <v>51</v>
      </c>
      <c r="X337" s="5" t="s">
        <v>185</v>
      </c>
      <c r="Y337" s="5"/>
      <c r="Z337" s="5"/>
      <c r="AA337" s="5"/>
      <c r="AF337" s="10" t="s">
        <v>193</v>
      </c>
      <c r="AG337" s="10"/>
      <c r="AH337" s="10"/>
      <c r="AI337" s="10"/>
      <c r="AJ337" s="10"/>
    </row>
    <row r="338" spans="6:36" ht="11.25" customHeight="1" x14ac:dyDescent="0.2">
      <c r="F338" s="9"/>
      <c r="G338" s="9"/>
      <c r="H338" s="9"/>
      <c r="I338" s="9"/>
      <c r="J338" s="9"/>
      <c r="K338" s="9"/>
      <c r="L338" s="9"/>
      <c r="M338" s="9"/>
      <c r="N338" s="9"/>
      <c r="O338" s="9"/>
      <c r="P338" s="9"/>
      <c r="Q338" s="9"/>
      <c r="R338" s="9"/>
      <c r="S338" s="9"/>
    </row>
    <row r="339" spans="6:36" x14ac:dyDescent="0.2">
      <c r="F339" s="11" t="s">
        <v>187</v>
      </c>
      <c r="G339" s="11"/>
      <c r="H339" s="11"/>
      <c r="I339" s="11"/>
      <c r="J339" s="11"/>
      <c r="L339" s="12" t="s">
        <v>188</v>
      </c>
      <c r="M339" s="12"/>
      <c r="N339" s="12"/>
      <c r="O339" s="12"/>
      <c r="P339" s="12"/>
      <c r="Q339" s="12"/>
      <c r="R339" s="12"/>
      <c r="S339" s="12"/>
      <c r="T339" s="12"/>
    </row>
    <row r="340" spans="6:36" x14ac:dyDescent="0.2">
      <c r="F340" s="9" t="s">
        <v>184</v>
      </c>
      <c r="G340" s="9"/>
      <c r="H340" s="9"/>
      <c r="I340" s="9"/>
      <c r="J340" s="9"/>
      <c r="K340" s="9"/>
      <c r="L340" s="9"/>
      <c r="M340" s="9"/>
      <c r="N340" s="9"/>
      <c r="O340" s="9"/>
      <c r="P340" s="9"/>
      <c r="Q340" s="9"/>
      <c r="R340" s="9"/>
      <c r="S340" s="9"/>
      <c r="V340" s="4">
        <v>51</v>
      </c>
      <c r="X340" s="5" t="s">
        <v>185</v>
      </c>
      <c r="Y340" s="5"/>
      <c r="Z340" s="5"/>
      <c r="AA340" s="5"/>
      <c r="AF340" s="10" t="s">
        <v>194</v>
      </c>
      <c r="AG340" s="10"/>
      <c r="AH340" s="10"/>
      <c r="AI340" s="10"/>
      <c r="AJ340" s="10"/>
    </row>
    <row r="341" spans="6:36" ht="11.25" customHeight="1" x14ac:dyDescent="0.2">
      <c r="F341" s="9"/>
      <c r="G341" s="9"/>
      <c r="H341" s="9"/>
      <c r="I341" s="9"/>
      <c r="J341" s="9"/>
      <c r="K341" s="9"/>
      <c r="L341" s="9"/>
      <c r="M341" s="9"/>
      <c r="N341" s="9"/>
      <c r="O341" s="9"/>
      <c r="P341" s="9"/>
      <c r="Q341" s="9"/>
      <c r="R341" s="9"/>
      <c r="S341" s="9"/>
    </row>
    <row r="342" spans="6:36" x14ac:dyDescent="0.2">
      <c r="F342" s="11" t="s">
        <v>187</v>
      </c>
      <c r="G342" s="11"/>
      <c r="H342" s="11"/>
      <c r="I342" s="11"/>
      <c r="J342" s="11"/>
      <c r="L342" s="12" t="s">
        <v>188</v>
      </c>
      <c r="M342" s="12"/>
      <c r="N342" s="12"/>
      <c r="O342" s="12"/>
      <c r="P342" s="12"/>
      <c r="Q342" s="12"/>
      <c r="R342" s="12"/>
      <c r="S342" s="12"/>
      <c r="T342" s="12"/>
    </row>
    <row r="343" spans="6:36" x14ac:dyDescent="0.2">
      <c r="F343" s="9" t="s">
        <v>184</v>
      </c>
      <c r="G343" s="9"/>
      <c r="H343" s="9"/>
      <c r="I343" s="9"/>
      <c r="J343" s="9"/>
      <c r="K343" s="9"/>
      <c r="L343" s="9"/>
      <c r="M343" s="9"/>
      <c r="N343" s="9"/>
      <c r="O343" s="9"/>
      <c r="P343" s="9"/>
      <c r="Q343" s="9"/>
      <c r="R343" s="9"/>
      <c r="S343" s="9"/>
      <c r="V343" s="4">
        <v>51</v>
      </c>
      <c r="X343" s="5" t="s">
        <v>185</v>
      </c>
      <c r="Y343" s="5"/>
      <c r="Z343" s="5"/>
      <c r="AA343" s="5"/>
      <c r="AF343" s="10" t="s">
        <v>195</v>
      </c>
      <c r="AG343" s="10"/>
      <c r="AH343" s="10"/>
      <c r="AI343" s="10"/>
      <c r="AJ343" s="10"/>
    </row>
    <row r="344" spans="6:36" ht="11.25" customHeight="1" x14ac:dyDescent="0.2">
      <c r="F344" s="9"/>
      <c r="G344" s="9"/>
      <c r="H344" s="9"/>
      <c r="I344" s="9"/>
      <c r="J344" s="9"/>
      <c r="K344" s="9"/>
      <c r="L344" s="9"/>
      <c r="M344" s="9"/>
      <c r="N344" s="9"/>
      <c r="O344" s="9"/>
      <c r="P344" s="9"/>
      <c r="Q344" s="9"/>
      <c r="R344" s="9"/>
      <c r="S344" s="9"/>
    </row>
    <row r="345" spans="6:36" x14ac:dyDescent="0.2">
      <c r="F345" s="11" t="s">
        <v>187</v>
      </c>
      <c r="G345" s="11"/>
      <c r="H345" s="11"/>
      <c r="I345" s="11"/>
      <c r="J345" s="11"/>
      <c r="L345" s="12" t="s">
        <v>188</v>
      </c>
      <c r="M345" s="12"/>
      <c r="N345" s="12"/>
      <c r="O345" s="12"/>
      <c r="P345" s="12"/>
      <c r="Q345" s="12"/>
      <c r="R345" s="12"/>
      <c r="S345" s="12"/>
      <c r="T345" s="12"/>
    </row>
    <row r="346" spans="6:36" x14ac:dyDescent="0.2">
      <c r="F346" s="9" t="s">
        <v>184</v>
      </c>
      <c r="G346" s="9"/>
      <c r="H346" s="9"/>
      <c r="I346" s="9"/>
      <c r="J346" s="9"/>
      <c r="K346" s="9"/>
      <c r="L346" s="9"/>
      <c r="M346" s="9"/>
      <c r="N346" s="9"/>
      <c r="O346" s="9"/>
      <c r="P346" s="9"/>
      <c r="Q346" s="9"/>
      <c r="R346" s="9"/>
      <c r="S346" s="9"/>
      <c r="V346" s="4">
        <v>51</v>
      </c>
      <c r="X346" s="5" t="s">
        <v>185</v>
      </c>
      <c r="Y346" s="5"/>
      <c r="Z346" s="5"/>
      <c r="AA346" s="5"/>
      <c r="AF346" s="10" t="s">
        <v>196</v>
      </c>
      <c r="AG346" s="10"/>
      <c r="AH346" s="10"/>
      <c r="AI346" s="10"/>
      <c r="AJ346" s="10"/>
    </row>
    <row r="347" spans="6:36" ht="11.25" customHeight="1" x14ac:dyDescent="0.2">
      <c r="F347" s="9"/>
      <c r="G347" s="9"/>
      <c r="H347" s="9"/>
      <c r="I347" s="9"/>
      <c r="J347" s="9"/>
      <c r="K347" s="9"/>
      <c r="L347" s="9"/>
      <c r="M347" s="9"/>
      <c r="N347" s="9"/>
      <c r="O347" s="9"/>
      <c r="P347" s="9"/>
      <c r="Q347" s="9"/>
      <c r="R347" s="9"/>
      <c r="S347" s="9"/>
    </row>
    <row r="348" spans="6:36" x14ac:dyDescent="0.2">
      <c r="F348" s="11" t="s">
        <v>187</v>
      </c>
      <c r="G348" s="11"/>
      <c r="H348" s="11"/>
      <c r="I348" s="11"/>
      <c r="J348" s="11"/>
      <c r="L348" s="12" t="s">
        <v>188</v>
      </c>
      <c r="M348" s="12"/>
      <c r="N348" s="12"/>
      <c r="O348" s="12"/>
      <c r="P348" s="12"/>
      <c r="Q348" s="12"/>
      <c r="R348" s="12"/>
      <c r="S348" s="12"/>
      <c r="T348" s="12"/>
    </row>
    <row r="349" spans="6:36" x14ac:dyDescent="0.2">
      <c r="F349" s="9" t="s">
        <v>184</v>
      </c>
      <c r="G349" s="9"/>
      <c r="H349" s="9"/>
      <c r="I349" s="9"/>
      <c r="J349" s="9"/>
      <c r="K349" s="9"/>
      <c r="L349" s="9"/>
      <c r="M349" s="9"/>
      <c r="N349" s="9"/>
      <c r="O349" s="9"/>
      <c r="P349" s="9"/>
      <c r="Q349" s="9"/>
      <c r="R349" s="9"/>
      <c r="S349" s="9"/>
      <c r="V349" s="4">
        <v>51</v>
      </c>
      <c r="X349" s="5" t="s">
        <v>185</v>
      </c>
      <c r="Y349" s="5"/>
      <c r="Z349" s="5"/>
      <c r="AA349" s="5"/>
      <c r="AF349" s="10" t="s">
        <v>197</v>
      </c>
      <c r="AG349" s="10"/>
      <c r="AH349" s="10"/>
      <c r="AI349" s="10"/>
      <c r="AJ349" s="10"/>
    </row>
    <row r="350" spans="6:36" ht="11.25" customHeight="1" x14ac:dyDescent="0.2">
      <c r="F350" s="9"/>
      <c r="G350" s="9"/>
      <c r="H350" s="9"/>
      <c r="I350" s="9"/>
      <c r="J350" s="9"/>
      <c r="K350" s="9"/>
      <c r="L350" s="9"/>
      <c r="M350" s="9"/>
      <c r="N350" s="9"/>
      <c r="O350" s="9"/>
      <c r="P350" s="9"/>
      <c r="Q350" s="9"/>
      <c r="R350" s="9"/>
      <c r="S350" s="9"/>
    </row>
    <row r="351" spans="6:36" x14ac:dyDescent="0.2">
      <c r="F351" s="11" t="s">
        <v>187</v>
      </c>
      <c r="G351" s="11"/>
      <c r="H351" s="11"/>
      <c r="I351" s="11"/>
      <c r="J351" s="11"/>
      <c r="L351" s="12" t="s">
        <v>188</v>
      </c>
      <c r="M351" s="12"/>
      <c r="N351" s="12"/>
      <c r="O351" s="12"/>
      <c r="P351" s="12"/>
      <c r="Q351" s="12"/>
      <c r="R351" s="12"/>
      <c r="S351" s="12"/>
      <c r="T351" s="12"/>
    </row>
    <row r="352" spans="6:36" x14ac:dyDescent="0.2">
      <c r="F352" s="9" t="s">
        <v>184</v>
      </c>
      <c r="G352" s="9"/>
      <c r="H352" s="9"/>
      <c r="I352" s="9"/>
      <c r="J352" s="9"/>
      <c r="K352" s="9"/>
      <c r="L352" s="9"/>
      <c r="M352" s="9"/>
      <c r="N352" s="9"/>
      <c r="O352" s="9"/>
      <c r="P352" s="9"/>
      <c r="Q352" s="9"/>
      <c r="R352" s="9"/>
      <c r="S352" s="9"/>
      <c r="V352" s="4">
        <v>51</v>
      </c>
      <c r="X352" s="5" t="s">
        <v>185</v>
      </c>
      <c r="Y352" s="5"/>
      <c r="Z352" s="5"/>
      <c r="AA352" s="5"/>
      <c r="AF352" s="10" t="s">
        <v>198</v>
      </c>
      <c r="AG352" s="10"/>
      <c r="AH352" s="10"/>
      <c r="AI352" s="10"/>
      <c r="AJ352" s="10"/>
    </row>
    <row r="353" spans="2:37" ht="11.25" customHeight="1" x14ac:dyDescent="0.2">
      <c r="F353" s="9"/>
      <c r="G353" s="9"/>
      <c r="H353" s="9"/>
      <c r="I353" s="9"/>
      <c r="J353" s="9"/>
      <c r="K353" s="9"/>
      <c r="L353" s="9"/>
      <c r="M353" s="9"/>
      <c r="N353" s="9"/>
      <c r="O353" s="9"/>
      <c r="P353" s="9"/>
      <c r="Q353" s="9"/>
      <c r="R353" s="9"/>
      <c r="S353" s="9"/>
    </row>
    <row r="354" spans="2:37" x14ac:dyDescent="0.2">
      <c r="F354" s="11" t="s">
        <v>187</v>
      </c>
      <c r="G354" s="11"/>
      <c r="H354" s="11"/>
      <c r="I354" s="11"/>
      <c r="J354" s="11"/>
      <c r="L354" s="12" t="s">
        <v>188</v>
      </c>
      <c r="M354" s="12"/>
      <c r="N354" s="12"/>
      <c r="O354" s="12"/>
      <c r="P354" s="12"/>
      <c r="Q354" s="12"/>
      <c r="R354" s="12"/>
      <c r="S354" s="12"/>
      <c r="T354" s="12"/>
    </row>
    <row r="355" spans="2:37" x14ac:dyDescent="0.2">
      <c r="F355" s="9" t="s">
        <v>184</v>
      </c>
      <c r="G355" s="9"/>
      <c r="H355" s="9"/>
      <c r="I355" s="9"/>
      <c r="J355" s="9"/>
      <c r="K355" s="9"/>
      <c r="L355" s="9"/>
      <c r="M355" s="9"/>
      <c r="N355" s="9"/>
      <c r="O355" s="9"/>
      <c r="P355" s="9"/>
      <c r="Q355" s="9"/>
      <c r="R355" s="9"/>
      <c r="S355" s="9"/>
      <c r="V355" s="4">
        <v>51</v>
      </c>
      <c r="X355" s="5" t="s">
        <v>185</v>
      </c>
      <c r="Y355" s="5"/>
      <c r="Z355" s="5"/>
      <c r="AA355" s="5"/>
      <c r="AF355" s="10" t="s">
        <v>199</v>
      </c>
      <c r="AG355" s="10"/>
      <c r="AH355" s="10"/>
      <c r="AI355" s="10"/>
      <c r="AJ355" s="10"/>
    </row>
    <row r="356" spans="2:37" ht="11.25" customHeight="1" x14ac:dyDescent="0.2">
      <c r="F356" s="9"/>
      <c r="G356" s="9"/>
      <c r="H356" s="9"/>
      <c r="I356" s="9"/>
      <c r="J356" s="9"/>
      <c r="K356" s="9"/>
      <c r="L356" s="9"/>
      <c r="M356" s="9"/>
      <c r="N356" s="9"/>
      <c r="O356" s="9"/>
      <c r="P356" s="9"/>
      <c r="Q356" s="9"/>
      <c r="R356" s="9"/>
      <c r="S356" s="9"/>
    </row>
    <row r="357" spans="2:37" x14ac:dyDescent="0.2">
      <c r="F357" s="11" t="s">
        <v>187</v>
      </c>
      <c r="G357" s="11"/>
      <c r="H357" s="11"/>
      <c r="I357" s="11"/>
      <c r="J357" s="11"/>
      <c r="L357" s="12" t="s">
        <v>188</v>
      </c>
      <c r="M357" s="12"/>
      <c r="N357" s="12"/>
      <c r="O357" s="12"/>
      <c r="P357" s="12"/>
      <c r="Q357" s="12"/>
      <c r="R357" s="12"/>
      <c r="S357" s="12"/>
      <c r="T357" s="12"/>
    </row>
    <row r="358" spans="2:37" ht="14.25" customHeight="1" x14ac:dyDescent="0.2">
      <c r="B358" s="16" t="s">
        <v>12</v>
      </c>
      <c r="C358" s="16"/>
      <c r="D358" s="16"/>
      <c r="J358" s="17" t="s">
        <v>13</v>
      </c>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row>
    <row r="359" spans="2:37" ht="6" customHeight="1" x14ac:dyDescent="0.2"/>
    <row r="360" spans="2:37" x14ac:dyDescent="0.2">
      <c r="C360" s="6" t="s">
        <v>14</v>
      </c>
      <c r="D360" s="6"/>
      <c r="E360" s="6"/>
      <c r="F360" s="6"/>
      <c r="G360" s="6"/>
      <c r="H360" s="6"/>
      <c r="J360" s="13" t="s">
        <v>178</v>
      </c>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row>
    <row r="361" spans="2:37" ht="6.75" customHeight="1" x14ac:dyDescent="0.2">
      <c r="B361" s="14" t="s">
        <v>16</v>
      </c>
      <c r="C361" s="14"/>
      <c r="D361" s="14"/>
      <c r="E361" s="14"/>
      <c r="AD361" s="14" t="s">
        <v>17</v>
      </c>
      <c r="AE361" s="14"/>
      <c r="AF361" s="14"/>
      <c r="AG361" s="14"/>
      <c r="AH361" s="14"/>
      <c r="AI361" s="14"/>
      <c r="AJ361" s="14"/>
    </row>
    <row r="362" spans="2:37" ht="6" customHeight="1" x14ac:dyDescent="0.2">
      <c r="B362" s="14"/>
      <c r="C362" s="14"/>
      <c r="D362" s="14"/>
      <c r="E362" s="14"/>
      <c r="H362" s="15" t="s">
        <v>18</v>
      </c>
      <c r="I362" s="15"/>
      <c r="J362" s="15"/>
      <c r="K362" s="15"/>
      <c r="L362" s="15"/>
      <c r="M362" s="15"/>
      <c r="N362" s="15"/>
      <c r="O362" s="15"/>
      <c r="P362" s="15"/>
      <c r="Q362" s="15"/>
      <c r="R362" s="15"/>
      <c r="U362" s="15" t="s">
        <v>19</v>
      </c>
      <c r="V362" s="15"/>
      <c r="W362" s="15"/>
      <c r="X362" s="15"/>
      <c r="Y362" s="15"/>
      <c r="Z362" s="15"/>
      <c r="AD362" s="14"/>
      <c r="AE362" s="14"/>
      <c r="AF362" s="14"/>
      <c r="AG362" s="14"/>
      <c r="AH362" s="14"/>
      <c r="AI362" s="14"/>
      <c r="AJ362" s="14"/>
    </row>
    <row r="363" spans="2:37" ht="7.5" customHeight="1" x14ac:dyDescent="0.2">
      <c r="B363" s="14"/>
      <c r="C363" s="14"/>
      <c r="D363" s="14"/>
      <c r="E363" s="14"/>
      <c r="H363" s="15"/>
      <c r="I363" s="15"/>
      <c r="J363" s="15"/>
      <c r="K363" s="15"/>
      <c r="L363" s="15"/>
      <c r="M363" s="15"/>
      <c r="N363" s="15"/>
      <c r="O363" s="15"/>
      <c r="P363" s="15"/>
      <c r="Q363" s="15"/>
      <c r="R363" s="15"/>
      <c r="U363" s="15"/>
      <c r="V363" s="15"/>
      <c r="W363" s="15"/>
      <c r="X363" s="15"/>
      <c r="Y363" s="15"/>
      <c r="Z363" s="15"/>
      <c r="AD363" s="14"/>
      <c r="AE363" s="14"/>
      <c r="AF363" s="14"/>
      <c r="AG363" s="14"/>
      <c r="AH363" s="14"/>
      <c r="AI363" s="14"/>
      <c r="AJ363" s="14"/>
    </row>
    <row r="364" spans="2:37" ht="6.75" customHeight="1" x14ac:dyDescent="0.2">
      <c r="B364" s="14"/>
      <c r="C364" s="14"/>
      <c r="D364" s="14"/>
      <c r="E364" s="14"/>
      <c r="AD364" s="14"/>
      <c r="AE364" s="14"/>
      <c r="AF364" s="14"/>
      <c r="AG364" s="14"/>
      <c r="AH364" s="14"/>
      <c r="AI364" s="14"/>
      <c r="AJ364" s="14"/>
    </row>
    <row r="365" spans="2:37" x14ac:dyDescent="0.2">
      <c r="F365" s="9" t="s">
        <v>200</v>
      </c>
      <c r="G365" s="9"/>
      <c r="H365" s="9"/>
      <c r="I365" s="9"/>
      <c r="J365" s="9"/>
      <c r="K365" s="9"/>
      <c r="L365" s="9"/>
      <c r="M365" s="9"/>
      <c r="N365" s="9"/>
      <c r="O365" s="9"/>
      <c r="P365" s="9"/>
      <c r="Q365" s="9"/>
      <c r="R365" s="9"/>
      <c r="S365" s="9"/>
      <c r="V365" s="4">
        <v>61</v>
      </c>
      <c r="X365" s="5" t="s">
        <v>201</v>
      </c>
      <c r="Y365" s="5"/>
      <c r="Z365" s="5"/>
      <c r="AA365" s="5"/>
      <c r="AF365" s="10" t="s">
        <v>202</v>
      </c>
      <c r="AG365" s="10"/>
      <c r="AH365" s="10"/>
      <c r="AI365" s="10"/>
      <c r="AJ365" s="10"/>
    </row>
    <row r="366" spans="2:37" ht="11.25" customHeight="1" x14ac:dyDescent="0.2">
      <c r="F366" s="9"/>
      <c r="G366" s="9"/>
      <c r="H366" s="9"/>
      <c r="I366" s="9"/>
      <c r="J366" s="9"/>
      <c r="K366" s="9"/>
      <c r="L366" s="9"/>
      <c r="M366" s="9"/>
      <c r="N366" s="9"/>
      <c r="O366" s="9"/>
      <c r="P366" s="9"/>
      <c r="Q366" s="9"/>
      <c r="R366" s="9"/>
      <c r="S366" s="9"/>
    </row>
    <row r="367" spans="2:37" ht="12" customHeight="1" x14ac:dyDescent="0.2">
      <c r="F367" s="9"/>
      <c r="G367" s="9"/>
      <c r="H367" s="9"/>
      <c r="I367" s="9"/>
      <c r="J367" s="9"/>
      <c r="K367" s="9"/>
      <c r="L367" s="9"/>
      <c r="M367" s="9"/>
      <c r="N367" s="9"/>
      <c r="O367" s="9"/>
      <c r="P367" s="9"/>
      <c r="Q367" s="9"/>
      <c r="R367" s="9"/>
      <c r="S367" s="9"/>
    </row>
    <row r="368" spans="2:37" x14ac:dyDescent="0.2">
      <c r="F368" s="11" t="s">
        <v>203</v>
      </c>
      <c r="G368" s="11"/>
      <c r="H368" s="11"/>
      <c r="I368" s="11"/>
      <c r="J368" s="11"/>
      <c r="L368" s="12" t="s">
        <v>204</v>
      </c>
      <c r="M368" s="12"/>
      <c r="N368" s="12"/>
      <c r="O368" s="12"/>
      <c r="P368" s="12"/>
      <c r="Q368" s="12"/>
      <c r="R368" s="12"/>
      <c r="S368" s="12"/>
      <c r="T368" s="12"/>
    </row>
    <row r="369" spans="6:36" x14ac:dyDescent="0.2">
      <c r="F369" s="9" t="s">
        <v>205</v>
      </c>
      <c r="G369" s="9"/>
      <c r="H369" s="9"/>
      <c r="I369" s="9"/>
      <c r="J369" s="9"/>
      <c r="K369" s="9"/>
      <c r="L369" s="9"/>
      <c r="M369" s="9"/>
      <c r="N369" s="9"/>
      <c r="O369" s="9"/>
      <c r="P369" s="9"/>
      <c r="Q369" s="9"/>
      <c r="R369" s="9"/>
      <c r="S369" s="9"/>
      <c r="V369" s="4">
        <v>61</v>
      </c>
      <c r="X369" s="5" t="s">
        <v>201</v>
      </c>
      <c r="Y369" s="5"/>
      <c r="Z369" s="5"/>
      <c r="AA369" s="5"/>
      <c r="AF369" s="10" t="s">
        <v>206</v>
      </c>
      <c r="AG369" s="10"/>
      <c r="AH369" s="10"/>
      <c r="AI369" s="10"/>
      <c r="AJ369" s="10"/>
    </row>
    <row r="370" spans="6:36" ht="11.25" customHeight="1" x14ac:dyDescent="0.2">
      <c r="F370" s="9"/>
      <c r="G370" s="9"/>
      <c r="H370" s="9"/>
      <c r="I370" s="9"/>
      <c r="J370" s="9"/>
      <c r="K370" s="9"/>
      <c r="L370" s="9"/>
      <c r="M370" s="9"/>
      <c r="N370" s="9"/>
      <c r="O370" s="9"/>
      <c r="P370" s="9"/>
      <c r="Q370" s="9"/>
      <c r="R370" s="9"/>
      <c r="S370" s="9"/>
    </row>
    <row r="371" spans="6:36" ht="12" customHeight="1" x14ac:dyDescent="0.2">
      <c r="F371" s="9"/>
      <c r="G371" s="9"/>
      <c r="H371" s="9"/>
      <c r="I371" s="9"/>
      <c r="J371" s="9"/>
      <c r="K371" s="9"/>
      <c r="L371" s="9"/>
      <c r="M371" s="9"/>
      <c r="N371" s="9"/>
      <c r="O371" s="9"/>
      <c r="P371" s="9"/>
      <c r="Q371" s="9"/>
      <c r="R371" s="9"/>
      <c r="S371" s="9"/>
    </row>
    <row r="372" spans="6:36" ht="12" customHeight="1" x14ac:dyDescent="0.2">
      <c r="F372" s="9"/>
      <c r="G372" s="9"/>
      <c r="H372" s="9"/>
      <c r="I372" s="9"/>
      <c r="J372" s="9"/>
      <c r="K372" s="9"/>
      <c r="L372" s="9"/>
      <c r="M372" s="9"/>
      <c r="N372" s="9"/>
      <c r="O372" s="9"/>
      <c r="P372" s="9"/>
      <c r="Q372" s="9"/>
      <c r="R372" s="9"/>
      <c r="S372" s="9"/>
    </row>
    <row r="373" spans="6:36" x14ac:dyDescent="0.2">
      <c r="F373" s="11" t="s">
        <v>207</v>
      </c>
      <c r="G373" s="11"/>
      <c r="H373" s="11"/>
      <c r="I373" s="11"/>
      <c r="J373" s="11"/>
      <c r="L373" s="12" t="s">
        <v>208</v>
      </c>
      <c r="M373" s="12"/>
      <c r="N373" s="12"/>
      <c r="O373" s="12"/>
      <c r="P373" s="12"/>
      <c r="Q373" s="12"/>
      <c r="R373" s="12"/>
      <c r="S373" s="12"/>
      <c r="T373" s="12"/>
    </row>
    <row r="374" spans="6:36" x14ac:dyDescent="0.2">
      <c r="F374" s="9" t="s">
        <v>209</v>
      </c>
      <c r="G374" s="9"/>
      <c r="H374" s="9"/>
      <c r="I374" s="9"/>
      <c r="J374" s="9"/>
      <c r="K374" s="9"/>
      <c r="L374" s="9"/>
      <c r="M374" s="9"/>
      <c r="N374" s="9"/>
      <c r="O374" s="9"/>
      <c r="P374" s="9"/>
      <c r="Q374" s="9"/>
      <c r="R374" s="9"/>
      <c r="S374" s="9"/>
      <c r="V374" s="4">
        <v>61</v>
      </c>
      <c r="X374" s="5" t="s">
        <v>201</v>
      </c>
      <c r="Y374" s="5"/>
      <c r="Z374" s="5"/>
      <c r="AA374" s="5"/>
      <c r="AF374" s="10" t="s">
        <v>210</v>
      </c>
      <c r="AG374" s="10"/>
      <c r="AH374" s="10"/>
      <c r="AI374" s="10"/>
      <c r="AJ374" s="10"/>
    </row>
    <row r="375" spans="6:36" ht="11.25" customHeight="1" x14ac:dyDescent="0.2">
      <c r="F375" s="9"/>
      <c r="G375" s="9"/>
      <c r="H375" s="9"/>
      <c r="I375" s="9"/>
      <c r="J375" s="9"/>
      <c r="K375" s="9"/>
      <c r="L375" s="9"/>
      <c r="M375" s="9"/>
      <c r="N375" s="9"/>
      <c r="O375" s="9"/>
      <c r="P375" s="9"/>
      <c r="Q375" s="9"/>
      <c r="R375" s="9"/>
      <c r="S375" s="9"/>
    </row>
    <row r="376" spans="6:36" ht="12" customHeight="1" x14ac:dyDescent="0.2">
      <c r="F376" s="9"/>
      <c r="G376" s="9"/>
      <c r="H376" s="9"/>
      <c r="I376" s="9"/>
      <c r="J376" s="9"/>
      <c r="K376" s="9"/>
      <c r="L376" s="9"/>
      <c r="M376" s="9"/>
      <c r="N376" s="9"/>
      <c r="O376" s="9"/>
      <c r="P376" s="9"/>
      <c r="Q376" s="9"/>
      <c r="R376" s="9"/>
      <c r="S376" s="9"/>
    </row>
    <row r="377" spans="6:36" ht="12" customHeight="1" x14ac:dyDescent="0.2">
      <c r="F377" s="9"/>
      <c r="G377" s="9"/>
      <c r="H377" s="9"/>
      <c r="I377" s="9"/>
      <c r="J377" s="9"/>
      <c r="K377" s="9"/>
      <c r="L377" s="9"/>
      <c r="M377" s="9"/>
      <c r="N377" s="9"/>
      <c r="O377" s="9"/>
      <c r="P377" s="9"/>
      <c r="Q377" s="9"/>
      <c r="R377" s="9"/>
      <c r="S377" s="9"/>
    </row>
    <row r="378" spans="6:36" x14ac:dyDescent="0.2">
      <c r="F378" s="11" t="s">
        <v>211</v>
      </c>
      <c r="G378" s="11"/>
      <c r="H378" s="11"/>
      <c r="I378" s="11"/>
      <c r="J378" s="11"/>
      <c r="L378" s="12" t="s">
        <v>212</v>
      </c>
      <c r="M378" s="12"/>
      <c r="N378" s="12"/>
      <c r="O378" s="12"/>
      <c r="P378" s="12"/>
      <c r="Q378" s="12"/>
      <c r="R378" s="12"/>
      <c r="S378" s="12"/>
      <c r="T378" s="12"/>
    </row>
    <row r="379" spans="6:36" x14ac:dyDescent="0.2">
      <c r="F379" s="9" t="s">
        <v>209</v>
      </c>
      <c r="G379" s="9"/>
      <c r="H379" s="9"/>
      <c r="I379" s="9"/>
      <c r="J379" s="9"/>
      <c r="K379" s="9"/>
      <c r="L379" s="9"/>
      <c r="M379" s="9"/>
      <c r="N379" s="9"/>
      <c r="O379" s="9"/>
      <c r="P379" s="9"/>
      <c r="Q379" s="9"/>
      <c r="R379" s="9"/>
      <c r="S379" s="9"/>
      <c r="V379" s="4">
        <v>61</v>
      </c>
      <c r="X379" s="5" t="s">
        <v>201</v>
      </c>
      <c r="Y379" s="5"/>
      <c r="Z379" s="5"/>
      <c r="AA379" s="5"/>
      <c r="AF379" s="10" t="s">
        <v>210</v>
      </c>
      <c r="AG379" s="10"/>
      <c r="AH379" s="10"/>
      <c r="AI379" s="10"/>
      <c r="AJ379" s="10"/>
    </row>
    <row r="380" spans="6:36" ht="11.25" customHeight="1" x14ac:dyDescent="0.2">
      <c r="F380" s="9"/>
      <c r="G380" s="9"/>
      <c r="H380" s="9"/>
      <c r="I380" s="9"/>
      <c r="J380" s="9"/>
      <c r="K380" s="9"/>
      <c r="L380" s="9"/>
      <c r="M380" s="9"/>
      <c r="N380" s="9"/>
      <c r="O380" s="9"/>
      <c r="P380" s="9"/>
      <c r="Q380" s="9"/>
      <c r="R380" s="9"/>
      <c r="S380" s="9"/>
    </row>
    <row r="381" spans="6:36" ht="12" customHeight="1" x14ac:dyDescent="0.2">
      <c r="F381" s="9"/>
      <c r="G381" s="9"/>
      <c r="H381" s="9"/>
      <c r="I381" s="9"/>
      <c r="J381" s="9"/>
      <c r="K381" s="9"/>
      <c r="L381" s="9"/>
      <c r="M381" s="9"/>
      <c r="N381" s="9"/>
      <c r="O381" s="9"/>
      <c r="P381" s="9"/>
      <c r="Q381" s="9"/>
      <c r="R381" s="9"/>
      <c r="S381" s="9"/>
    </row>
    <row r="382" spans="6:36" ht="12" customHeight="1" x14ac:dyDescent="0.2">
      <c r="F382" s="9"/>
      <c r="G382" s="9"/>
      <c r="H382" s="9"/>
      <c r="I382" s="9"/>
      <c r="J382" s="9"/>
      <c r="K382" s="9"/>
      <c r="L382" s="9"/>
      <c r="M382" s="9"/>
      <c r="N382" s="9"/>
      <c r="O382" s="9"/>
      <c r="P382" s="9"/>
      <c r="Q382" s="9"/>
      <c r="R382" s="9"/>
      <c r="S382" s="9"/>
    </row>
    <row r="383" spans="6:36" x14ac:dyDescent="0.2">
      <c r="F383" s="11" t="s">
        <v>213</v>
      </c>
      <c r="G383" s="11"/>
      <c r="H383" s="11"/>
      <c r="I383" s="11"/>
      <c r="J383" s="11"/>
      <c r="L383" s="12" t="s">
        <v>214</v>
      </c>
      <c r="M383" s="12"/>
      <c r="N383" s="12"/>
      <c r="O383" s="12"/>
      <c r="P383" s="12"/>
      <c r="Q383" s="12"/>
      <c r="R383" s="12"/>
      <c r="S383" s="12"/>
      <c r="T383" s="12"/>
    </row>
    <row r="384" spans="6:36" x14ac:dyDescent="0.2">
      <c r="F384" s="9" t="s">
        <v>215</v>
      </c>
      <c r="G384" s="9"/>
      <c r="H384" s="9"/>
      <c r="I384" s="9"/>
      <c r="J384" s="9"/>
      <c r="K384" s="9"/>
      <c r="L384" s="9"/>
      <c r="M384" s="9"/>
      <c r="N384" s="9"/>
      <c r="O384" s="9"/>
      <c r="P384" s="9"/>
      <c r="Q384" s="9"/>
      <c r="R384" s="9"/>
      <c r="S384" s="9"/>
      <c r="V384" s="4">
        <v>456</v>
      </c>
      <c r="X384" s="18" t="s">
        <v>216</v>
      </c>
      <c r="Y384" s="18"/>
      <c r="Z384" s="18"/>
      <c r="AA384" s="18"/>
      <c r="AF384" s="10" t="s">
        <v>217</v>
      </c>
      <c r="AG384" s="10"/>
      <c r="AH384" s="10"/>
      <c r="AI384" s="10"/>
      <c r="AJ384" s="10"/>
    </row>
    <row r="385" spans="2:37" ht="11.25" customHeight="1" x14ac:dyDescent="0.2">
      <c r="F385" s="9"/>
      <c r="G385" s="9"/>
      <c r="H385" s="9"/>
      <c r="I385" s="9"/>
      <c r="J385" s="9"/>
      <c r="K385" s="9"/>
      <c r="L385" s="9"/>
      <c r="M385" s="9"/>
      <c r="N385" s="9"/>
      <c r="O385" s="9"/>
      <c r="P385" s="9"/>
      <c r="Q385" s="9"/>
      <c r="R385" s="9"/>
      <c r="S385" s="9"/>
      <c r="X385" s="18"/>
      <c r="Y385" s="18"/>
      <c r="Z385" s="18"/>
      <c r="AA385" s="18"/>
    </row>
    <row r="386" spans="2:37" x14ac:dyDescent="0.2">
      <c r="F386" s="11" t="s">
        <v>218</v>
      </c>
      <c r="G386" s="11"/>
      <c r="H386" s="11"/>
      <c r="I386" s="11"/>
      <c r="J386" s="11"/>
      <c r="L386" s="12" t="s">
        <v>219</v>
      </c>
      <c r="M386" s="12"/>
      <c r="N386" s="12"/>
      <c r="O386" s="12"/>
      <c r="P386" s="12"/>
      <c r="Q386" s="12"/>
      <c r="R386" s="12"/>
      <c r="S386" s="12"/>
      <c r="T386" s="12"/>
    </row>
    <row r="387" spans="2:37" ht="11.25" customHeight="1" x14ac:dyDescent="0.2"/>
    <row r="388" spans="2:37" x14ac:dyDescent="0.2">
      <c r="D388" s="6" t="s">
        <v>30</v>
      </c>
      <c r="E388" s="6"/>
      <c r="F388" s="6"/>
      <c r="G388" s="6"/>
      <c r="H388" s="6"/>
      <c r="I388" s="6"/>
      <c r="J388" s="6"/>
      <c r="K388" s="6"/>
      <c r="L388" s="6"/>
      <c r="M388" s="6"/>
      <c r="N388" s="6"/>
      <c r="AC388" s="7">
        <v>37077.81</v>
      </c>
      <c r="AD388" s="7"/>
      <c r="AE388" s="7"/>
      <c r="AF388" s="7"/>
      <c r="AG388" s="7"/>
      <c r="AH388" s="7"/>
      <c r="AI388" s="7"/>
      <c r="AJ388" s="7"/>
      <c r="AK388" s="7"/>
    </row>
    <row r="389" spans="2:37" ht="21" customHeight="1" x14ac:dyDescent="0.2"/>
    <row r="390" spans="2:37" ht="30" customHeight="1" x14ac:dyDescent="0.2"/>
    <row r="391" spans="2:37" ht="6" customHeight="1" x14ac:dyDescent="0.2"/>
    <row r="392" spans="2:37" x14ac:dyDescent="0.2">
      <c r="C392" s="6" t="s">
        <v>14</v>
      </c>
      <c r="D392" s="6"/>
      <c r="E392" s="6"/>
      <c r="F392" s="6"/>
      <c r="G392" s="6"/>
      <c r="H392" s="6"/>
      <c r="J392" s="13" t="s">
        <v>220</v>
      </c>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row>
    <row r="393" spans="2:37" ht="6.75" customHeight="1" x14ac:dyDescent="0.2">
      <c r="B393" s="14" t="s">
        <v>16</v>
      </c>
      <c r="C393" s="14"/>
      <c r="D393" s="14"/>
      <c r="E393" s="14"/>
      <c r="AD393" s="14" t="s">
        <v>17</v>
      </c>
      <c r="AE393" s="14"/>
      <c r="AF393" s="14"/>
      <c r="AG393" s="14"/>
      <c r="AH393" s="14"/>
      <c r="AI393" s="14"/>
      <c r="AJ393" s="14"/>
    </row>
    <row r="394" spans="2:37" ht="6" customHeight="1" x14ac:dyDescent="0.2">
      <c r="B394" s="14"/>
      <c r="C394" s="14"/>
      <c r="D394" s="14"/>
      <c r="E394" s="14"/>
      <c r="H394" s="15" t="s">
        <v>18</v>
      </c>
      <c r="I394" s="15"/>
      <c r="J394" s="15"/>
      <c r="K394" s="15"/>
      <c r="L394" s="15"/>
      <c r="M394" s="15"/>
      <c r="N394" s="15"/>
      <c r="O394" s="15"/>
      <c r="P394" s="15"/>
      <c r="Q394" s="15"/>
      <c r="R394" s="15"/>
      <c r="U394" s="15" t="s">
        <v>19</v>
      </c>
      <c r="V394" s="15"/>
      <c r="W394" s="15"/>
      <c r="X394" s="15"/>
      <c r="Y394" s="15"/>
      <c r="Z394" s="15"/>
      <c r="AD394" s="14"/>
      <c r="AE394" s="14"/>
      <c r="AF394" s="14"/>
      <c r="AG394" s="14"/>
      <c r="AH394" s="14"/>
      <c r="AI394" s="14"/>
      <c r="AJ394" s="14"/>
    </row>
    <row r="395" spans="2:37" ht="7.5" customHeight="1" x14ac:dyDescent="0.2">
      <c r="B395" s="14"/>
      <c r="C395" s="14"/>
      <c r="D395" s="14"/>
      <c r="E395" s="14"/>
      <c r="H395" s="15"/>
      <c r="I395" s="15"/>
      <c r="J395" s="15"/>
      <c r="K395" s="15"/>
      <c r="L395" s="15"/>
      <c r="M395" s="15"/>
      <c r="N395" s="15"/>
      <c r="O395" s="15"/>
      <c r="P395" s="15"/>
      <c r="Q395" s="15"/>
      <c r="R395" s="15"/>
      <c r="U395" s="15"/>
      <c r="V395" s="15"/>
      <c r="W395" s="15"/>
      <c r="X395" s="15"/>
      <c r="Y395" s="15"/>
      <c r="Z395" s="15"/>
      <c r="AD395" s="14"/>
      <c r="AE395" s="14"/>
      <c r="AF395" s="14"/>
      <c r="AG395" s="14"/>
      <c r="AH395" s="14"/>
      <c r="AI395" s="14"/>
      <c r="AJ395" s="14"/>
    </row>
    <row r="396" spans="2:37" ht="6.75" customHeight="1" x14ac:dyDescent="0.2">
      <c r="B396" s="14"/>
      <c r="C396" s="14"/>
      <c r="D396" s="14"/>
      <c r="E396" s="14"/>
      <c r="AD396" s="14"/>
      <c r="AE396" s="14"/>
      <c r="AF396" s="14"/>
      <c r="AG396" s="14"/>
      <c r="AH396" s="14"/>
      <c r="AI396" s="14"/>
      <c r="AJ396" s="14"/>
    </row>
    <row r="397" spans="2:37" x14ac:dyDescent="0.2">
      <c r="F397" s="9" t="s">
        <v>221</v>
      </c>
      <c r="G397" s="9"/>
      <c r="H397" s="9"/>
      <c r="I397" s="9"/>
      <c r="J397" s="9"/>
      <c r="K397" s="9"/>
      <c r="L397" s="9"/>
      <c r="M397" s="9"/>
      <c r="N397" s="9"/>
      <c r="O397" s="9"/>
      <c r="P397" s="9"/>
      <c r="Q397" s="9"/>
      <c r="R397" s="9"/>
      <c r="S397" s="9"/>
      <c r="V397" s="4">
        <v>111</v>
      </c>
      <c r="X397" s="5" t="s">
        <v>222</v>
      </c>
      <c r="Y397" s="5"/>
      <c r="Z397" s="5"/>
      <c r="AA397" s="5"/>
      <c r="AF397" s="10" t="s">
        <v>223</v>
      </c>
      <c r="AG397" s="10"/>
      <c r="AH397" s="10"/>
      <c r="AI397" s="10"/>
      <c r="AJ397" s="10"/>
    </row>
    <row r="398" spans="2:37" ht="11.25" customHeight="1" x14ac:dyDescent="0.2">
      <c r="F398" s="9"/>
      <c r="G398" s="9"/>
      <c r="H398" s="9"/>
      <c r="I398" s="9"/>
      <c r="J398" s="9"/>
      <c r="K398" s="9"/>
      <c r="L398" s="9"/>
      <c r="M398" s="9"/>
      <c r="N398" s="9"/>
      <c r="O398" s="9"/>
      <c r="P398" s="9"/>
      <c r="Q398" s="9"/>
      <c r="R398" s="9"/>
      <c r="S398" s="9"/>
    </row>
    <row r="399" spans="2:37" ht="12" customHeight="1" x14ac:dyDescent="0.2">
      <c r="F399" s="9"/>
      <c r="G399" s="9"/>
      <c r="H399" s="9"/>
      <c r="I399" s="9"/>
      <c r="J399" s="9"/>
      <c r="K399" s="9"/>
      <c r="L399" s="9"/>
      <c r="M399" s="9"/>
      <c r="N399" s="9"/>
      <c r="O399" s="9"/>
      <c r="P399" s="9"/>
      <c r="Q399" s="9"/>
      <c r="R399" s="9"/>
      <c r="S399" s="9"/>
    </row>
    <row r="400" spans="2:37" x14ac:dyDescent="0.2">
      <c r="F400" s="11" t="s">
        <v>224</v>
      </c>
      <c r="G400" s="11"/>
      <c r="H400" s="11"/>
      <c r="I400" s="11"/>
      <c r="J400" s="11"/>
      <c r="L400" s="12" t="s">
        <v>225</v>
      </c>
      <c r="M400" s="12"/>
      <c r="N400" s="12"/>
      <c r="O400" s="12"/>
      <c r="P400" s="12"/>
      <c r="Q400" s="12"/>
      <c r="R400" s="12"/>
      <c r="S400" s="12"/>
      <c r="T400" s="12"/>
    </row>
    <row r="401" spans="2:37" ht="14.25" customHeight="1" x14ac:dyDescent="0.2">
      <c r="B401" s="16" t="s">
        <v>12</v>
      </c>
      <c r="C401" s="16"/>
      <c r="D401" s="16"/>
      <c r="J401" s="17" t="s">
        <v>13</v>
      </c>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row>
    <row r="402" spans="2:37" ht="6" customHeight="1" x14ac:dyDescent="0.2"/>
    <row r="403" spans="2:37" x14ac:dyDescent="0.2">
      <c r="C403" s="6" t="s">
        <v>14</v>
      </c>
      <c r="D403" s="6"/>
      <c r="E403" s="6"/>
      <c r="F403" s="6"/>
      <c r="G403" s="6"/>
      <c r="H403" s="6"/>
      <c r="J403" s="13" t="s">
        <v>220</v>
      </c>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row>
    <row r="404" spans="2:37" ht="6.75" customHeight="1" x14ac:dyDescent="0.2">
      <c r="B404" s="14" t="s">
        <v>16</v>
      </c>
      <c r="C404" s="14"/>
      <c r="D404" s="14"/>
      <c r="E404" s="14"/>
      <c r="AD404" s="14" t="s">
        <v>17</v>
      </c>
      <c r="AE404" s="14"/>
      <c r="AF404" s="14"/>
      <c r="AG404" s="14"/>
      <c r="AH404" s="14"/>
      <c r="AI404" s="14"/>
      <c r="AJ404" s="14"/>
    </row>
    <row r="405" spans="2:37" ht="6" customHeight="1" x14ac:dyDescent="0.2">
      <c r="B405" s="14"/>
      <c r="C405" s="14"/>
      <c r="D405" s="14"/>
      <c r="E405" s="14"/>
      <c r="H405" s="15" t="s">
        <v>18</v>
      </c>
      <c r="I405" s="15"/>
      <c r="J405" s="15"/>
      <c r="K405" s="15"/>
      <c r="L405" s="15"/>
      <c r="M405" s="15"/>
      <c r="N405" s="15"/>
      <c r="O405" s="15"/>
      <c r="P405" s="15"/>
      <c r="Q405" s="15"/>
      <c r="R405" s="15"/>
      <c r="U405" s="15" t="s">
        <v>19</v>
      </c>
      <c r="V405" s="15"/>
      <c r="W405" s="15"/>
      <c r="X405" s="15"/>
      <c r="Y405" s="15"/>
      <c r="Z405" s="15"/>
      <c r="AD405" s="14"/>
      <c r="AE405" s="14"/>
      <c r="AF405" s="14"/>
      <c r="AG405" s="14"/>
      <c r="AH405" s="14"/>
      <c r="AI405" s="14"/>
      <c r="AJ405" s="14"/>
    </row>
    <row r="406" spans="2:37" ht="7.5" customHeight="1" x14ac:dyDescent="0.2">
      <c r="B406" s="14"/>
      <c r="C406" s="14"/>
      <c r="D406" s="14"/>
      <c r="E406" s="14"/>
      <c r="H406" s="15"/>
      <c r="I406" s="15"/>
      <c r="J406" s="15"/>
      <c r="K406" s="15"/>
      <c r="L406" s="15"/>
      <c r="M406" s="15"/>
      <c r="N406" s="15"/>
      <c r="O406" s="15"/>
      <c r="P406" s="15"/>
      <c r="Q406" s="15"/>
      <c r="R406" s="15"/>
      <c r="U406" s="15"/>
      <c r="V406" s="15"/>
      <c r="W406" s="15"/>
      <c r="X406" s="15"/>
      <c r="Y406" s="15"/>
      <c r="Z406" s="15"/>
      <c r="AD406" s="14"/>
      <c r="AE406" s="14"/>
      <c r="AF406" s="14"/>
      <c r="AG406" s="14"/>
      <c r="AH406" s="14"/>
      <c r="AI406" s="14"/>
      <c r="AJ406" s="14"/>
    </row>
    <row r="407" spans="2:37" ht="6.75" customHeight="1" x14ac:dyDescent="0.2">
      <c r="B407" s="14"/>
      <c r="C407" s="14"/>
      <c r="D407" s="14"/>
      <c r="E407" s="14"/>
      <c r="AD407" s="14"/>
      <c r="AE407" s="14"/>
      <c r="AF407" s="14"/>
      <c r="AG407" s="14"/>
      <c r="AH407" s="14"/>
      <c r="AI407" s="14"/>
      <c r="AJ407" s="14"/>
    </row>
    <row r="408" spans="2:37" x14ac:dyDescent="0.2">
      <c r="F408" s="9" t="s">
        <v>221</v>
      </c>
      <c r="G408" s="9"/>
      <c r="H408" s="9"/>
      <c r="I408" s="9"/>
      <c r="J408" s="9"/>
      <c r="K408" s="9"/>
      <c r="L408" s="9"/>
      <c r="M408" s="9"/>
      <c r="N408" s="9"/>
      <c r="O408" s="9"/>
      <c r="P408" s="9"/>
      <c r="Q408" s="9"/>
      <c r="R408" s="9"/>
      <c r="S408" s="9"/>
      <c r="V408" s="4">
        <v>111</v>
      </c>
      <c r="X408" s="5" t="s">
        <v>222</v>
      </c>
      <c r="Y408" s="5"/>
      <c r="Z408" s="5"/>
      <c r="AA408" s="5"/>
      <c r="AF408" s="10" t="s">
        <v>226</v>
      </c>
      <c r="AG408" s="10"/>
      <c r="AH408" s="10"/>
      <c r="AI408" s="10"/>
      <c r="AJ408" s="10"/>
    </row>
    <row r="409" spans="2:37" ht="11.25" customHeight="1" x14ac:dyDescent="0.2">
      <c r="F409" s="9"/>
      <c r="G409" s="9"/>
      <c r="H409" s="9"/>
      <c r="I409" s="9"/>
      <c r="J409" s="9"/>
      <c r="K409" s="9"/>
      <c r="L409" s="9"/>
      <c r="M409" s="9"/>
      <c r="N409" s="9"/>
      <c r="O409" s="9"/>
      <c r="P409" s="9"/>
      <c r="Q409" s="9"/>
      <c r="R409" s="9"/>
      <c r="S409" s="9"/>
    </row>
    <row r="410" spans="2:37" ht="12" customHeight="1" x14ac:dyDescent="0.2">
      <c r="F410" s="9"/>
      <c r="G410" s="9"/>
      <c r="H410" s="9"/>
      <c r="I410" s="9"/>
      <c r="J410" s="9"/>
      <c r="K410" s="9"/>
      <c r="L410" s="9"/>
      <c r="M410" s="9"/>
      <c r="N410" s="9"/>
      <c r="O410" s="9"/>
      <c r="P410" s="9"/>
      <c r="Q410" s="9"/>
      <c r="R410" s="9"/>
      <c r="S410" s="9"/>
    </row>
    <row r="411" spans="2:37" x14ac:dyDescent="0.2">
      <c r="F411" s="11" t="s">
        <v>224</v>
      </c>
      <c r="G411" s="11"/>
      <c r="H411" s="11"/>
      <c r="I411" s="11"/>
      <c r="J411" s="11"/>
      <c r="L411" s="12" t="s">
        <v>225</v>
      </c>
      <c r="M411" s="12"/>
      <c r="N411" s="12"/>
      <c r="O411" s="12"/>
      <c r="P411" s="12"/>
      <c r="Q411" s="12"/>
      <c r="R411" s="12"/>
      <c r="S411" s="12"/>
      <c r="T411" s="12"/>
    </row>
    <row r="412" spans="2:37" x14ac:dyDescent="0.2">
      <c r="V412" s="4">
        <v>111</v>
      </c>
      <c r="X412" s="5" t="s">
        <v>222</v>
      </c>
      <c r="Y412" s="5"/>
      <c r="Z412" s="5"/>
      <c r="AA412" s="5"/>
    </row>
    <row r="413" spans="2:37" ht="11.25" customHeight="1" x14ac:dyDescent="0.2"/>
    <row r="414" spans="2:37" x14ac:dyDescent="0.2">
      <c r="V414" s="4">
        <v>111</v>
      </c>
      <c r="X414" s="5" t="s">
        <v>222</v>
      </c>
      <c r="Y414" s="5"/>
      <c r="Z414" s="5"/>
      <c r="AA414" s="5"/>
    </row>
    <row r="415" spans="2:37" ht="11.25" customHeight="1" x14ac:dyDescent="0.2"/>
    <row r="416" spans="2:37" x14ac:dyDescent="0.2">
      <c r="F416" s="9" t="s">
        <v>227</v>
      </c>
      <c r="G416" s="9"/>
      <c r="H416" s="9"/>
      <c r="I416" s="9"/>
      <c r="J416" s="9"/>
      <c r="K416" s="9"/>
      <c r="L416" s="9"/>
      <c r="M416" s="9"/>
      <c r="N416" s="9"/>
      <c r="O416" s="9"/>
      <c r="P416" s="9"/>
      <c r="Q416" s="9"/>
      <c r="R416" s="9"/>
      <c r="S416" s="9"/>
      <c r="V416" s="4">
        <v>113</v>
      </c>
      <c r="X416" s="5" t="s">
        <v>145</v>
      </c>
      <c r="Y416" s="5"/>
      <c r="Z416" s="5"/>
      <c r="AA416" s="5"/>
      <c r="AF416" s="10" t="s">
        <v>228</v>
      </c>
      <c r="AG416" s="10"/>
      <c r="AH416" s="10"/>
      <c r="AI416" s="10"/>
      <c r="AJ416" s="10"/>
    </row>
    <row r="417" spans="2:37" ht="11.25" customHeight="1" x14ac:dyDescent="0.2">
      <c r="F417" s="9"/>
      <c r="G417" s="9"/>
      <c r="H417" s="9"/>
      <c r="I417" s="9"/>
      <c r="J417" s="9"/>
      <c r="K417" s="9"/>
      <c r="L417" s="9"/>
      <c r="M417" s="9"/>
      <c r="N417" s="9"/>
      <c r="O417" s="9"/>
      <c r="P417" s="9"/>
      <c r="Q417" s="9"/>
      <c r="R417" s="9"/>
      <c r="S417" s="9"/>
    </row>
    <row r="418" spans="2:37" x14ac:dyDescent="0.2">
      <c r="F418" s="11" t="s">
        <v>159</v>
      </c>
      <c r="G418" s="11"/>
      <c r="H418" s="11"/>
      <c r="I418" s="11"/>
      <c r="J418" s="11"/>
      <c r="L418" s="12" t="s">
        <v>160</v>
      </c>
      <c r="M418" s="12"/>
      <c r="N418" s="12"/>
      <c r="O418" s="12"/>
      <c r="P418" s="12"/>
      <c r="Q418" s="12"/>
      <c r="R418" s="12"/>
      <c r="S418" s="12"/>
      <c r="T418" s="12"/>
    </row>
    <row r="419" spans="2:37" x14ac:dyDescent="0.2">
      <c r="V419" s="4">
        <v>113</v>
      </c>
      <c r="X419" s="5" t="s">
        <v>145</v>
      </c>
      <c r="Y419" s="5"/>
      <c r="Z419" s="5"/>
      <c r="AA419" s="5"/>
    </row>
    <row r="420" spans="2:37" ht="11.25" customHeight="1" x14ac:dyDescent="0.2"/>
    <row r="421" spans="2:37" x14ac:dyDescent="0.2">
      <c r="F421" s="9" t="s">
        <v>227</v>
      </c>
      <c r="G421" s="9"/>
      <c r="H421" s="9"/>
      <c r="I421" s="9"/>
      <c r="J421" s="9"/>
      <c r="K421" s="9"/>
      <c r="L421" s="9"/>
      <c r="M421" s="9"/>
      <c r="N421" s="9"/>
      <c r="O421" s="9"/>
      <c r="P421" s="9"/>
      <c r="Q421" s="9"/>
      <c r="R421" s="9"/>
      <c r="S421" s="9"/>
      <c r="V421" s="4">
        <v>113</v>
      </c>
      <c r="X421" s="5" t="s">
        <v>145</v>
      </c>
      <c r="Y421" s="5"/>
      <c r="Z421" s="5"/>
      <c r="AA421" s="5"/>
      <c r="AF421" s="10" t="s">
        <v>229</v>
      </c>
      <c r="AG421" s="10"/>
      <c r="AH421" s="10"/>
      <c r="AI421" s="10"/>
      <c r="AJ421" s="10"/>
    </row>
    <row r="422" spans="2:37" ht="11.25" customHeight="1" x14ac:dyDescent="0.2">
      <c r="F422" s="9"/>
      <c r="G422" s="9"/>
      <c r="H422" s="9"/>
      <c r="I422" s="9"/>
      <c r="J422" s="9"/>
      <c r="K422" s="9"/>
      <c r="L422" s="9"/>
      <c r="M422" s="9"/>
      <c r="N422" s="9"/>
      <c r="O422" s="9"/>
      <c r="P422" s="9"/>
      <c r="Q422" s="9"/>
      <c r="R422" s="9"/>
      <c r="S422" s="9"/>
    </row>
    <row r="423" spans="2:37" x14ac:dyDescent="0.2">
      <c r="F423" s="11" t="s">
        <v>159</v>
      </c>
      <c r="G423" s="11"/>
      <c r="H423" s="11"/>
      <c r="I423" s="11"/>
      <c r="J423" s="11"/>
      <c r="L423" s="12" t="s">
        <v>160</v>
      </c>
      <c r="M423" s="12"/>
      <c r="N423" s="12"/>
      <c r="O423" s="12"/>
      <c r="P423" s="12"/>
      <c r="Q423" s="12"/>
      <c r="R423" s="12"/>
      <c r="S423" s="12"/>
      <c r="T423" s="12"/>
    </row>
    <row r="424" spans="2:37" x14ac:dyDescent="0.2">
      <c r="V424" s="4">
        <v>113</v>
      </c>
      <c r="X424" s="5" t="s">
        <v>145</v>
      </c>
      <c r="Y424" s="5"/>
      <c r="Z424" s="5"/>
      <c r="AA424" s="5"/>
    </row>
    <row r="425" spans="2:37" ht="11.25" customHeight="1" x14ac:dyDescent="0.2"/>
    <row r="426" spans="2:37" ht="11.25" customHeight="1" x14ac:dyDescent="0.2"/>
    <row r="427" spans="2:37" x14ac:dyDescent="0.2">
      <c r="D427" s="6" t="s">
        <v>30</v>
      </c>
      <c r="E427" s="6"/>
      <c r="F427" s="6"/>
      <c r="G427" s="6"/>
      <c r="H427" s="6"/>
      <c r="I427" s="6"/>
      <c r="J427" s="6"/>
      <c r="K427" s="6"/>
      <c r="L427" s="6"/>
      <c r="M427" s="6"/>
      <c r="N427" s="6"/>
      <c r="AC427" s="7">
        <v>2224.34</v>
      </c>
      <c r="AD427" s="7"/>
      <c r="AE427" s="7"/>
      <c r="AF427" s="7"/>
      <c r="AG427" s="7"/>
      <c r="AH427" s="7"/>
      <c r="AI427" s="7"/>
      <c r="AJ427" s="7"/>
      <c r="AK427" s="7"/>
    </row>
    <row r="428" spans="2:37" ht="21" customHeight="1" x14ac:dyDescent="0.2"/>
    <row r="429" spans="2:37" ht="30" customHeight="1" x14ac:dyDescent="0.2"/>
    <row r="430" spans="2:37" ht="6.75" customHeight="1" x14ac:dyDescent="0.2">
      <c r="B430" s="6" t="s">
        <v>230</v>
      </c>
      <c r="C430" s="6"/>
      <c r="D430" s="6"/>
      <c r="E430" s="6"/>
      <c r="F430" s="6"/>
      <c r="G430" s="6"/>
      <c r="H430" s="6"/>
      <c r="I430" s="6"/>
      <c r="J430" s="6"/>
      <c r="K430" s="6"/>
      <c r="L430" s="6"/>
      <c r="M430" s="6"/>
    </row>
    <row r="431" spans="2:37" ht="6" customHeight="1" x14ac:dyDescent="0.2">
      <c r="B431" s="6"/>
      <c r="C431" s="6"/>
      <c r="D431" s="6"/>
      <c r="E431" s="6"/>
      <c r="F431" s="6"/>
      <c r="G431" s="6"/>
      <c r="H431" s="6"/>
      <c r="I431" s="6"/>
      <c r="J431" s="6"/>
      <c r="K431" s="6"/>
      <c r="L431" s="6"/>
      <c r="M431" s="6"/>
      <c r="AC431" s="7">
        <v>191834.22</v>
      </c>
      <c r="AD431" s="7"/>
      <c r="AE431" s="7"/>
      <c r="AF431" s="7"/>
      <c r="AG431" s="7"/>
      <c r="AH431" s="7"/>
      <c r="AI431" s="7"/>
      <c r="AJ431" s="7"/>
      <c r="AK431" s="7"/>
    </row>
    <row r="432" spans="2:37" ht="9" customHeight="1" x14ac:dyDescent="0.2">
      <c r="AC432" s="7"/>
      <c r="AD432" s="7"/>
      <c r="AE432" s="7"/>
      <c r="AF432" s="7"/>
      <c r="AG432" s="7"/>
      <c r="AH432" s="7"/>
      <c r="AI432" s="7"/>
      <c r="AJ432" s="7"/>
      <c r="AK432" s="7"/>
    </row>
    <row r="433" spans="17:24" ht="113.25" customHeight="1" x14ac:dyDescent="0.2"/>
    <row r="434" spans="17:24" ht="15.75" customHeight="1" x14ac:dyDescent="0.2">
      <c r="Q434" s="8" t="s">
        <v>231</v>
      </c>
      <c r="R434" s="8"/>
      <c r="S434" s="8"/>
      <c r="T434" s="8"/>
      <c r="U434" s="8"/>
      <c r="V434" s="8"/>
      <c r="W434" s="8"/>
      <c r="X434" s="8"/>
    </row>
  </sheetData>
  <mergeCells count="529">
    <mergeCell ref="B11:D11"/>
    <mergeCell ref="H11:O11"/>
    <mergeCell ref="B12:D12"/>
    <mergeCell ref="H12:L12"/>
    <mergeCell ref="N12:Q12"/>
    <mergeCell ref="B14:D14"/>
    <mergeCell ref="J14:AK14"/>
    <mergeCell ref="G2:V9"/>
    <mergeCell ref="Z3:AC3"/>
    <mergeCell ref="AE3:AF3"/>
    <mergeCell ref="Z4:AC5"/>
    <mergeCell ref="AE4:AJ5"/>
    <mergeCell ref="Z6:AC7"/>
    <mergeCell ref="AE6:AJ7"/>
    <mergeCell ref="Z8:AC8"/>
    <mergeCell ref="AE8:AJ8"/>
    <mergeCell ref="F21:S22"/>
    <mergeCell ref="X21:AA21"/>
    <mergeCell ref="AF21:AJ21"/>
    <mergeCell ref="F23:J23"/>
    <mergeCell ref="L23:T23"/>
    <mergeCell ref="F24:S25"/>
    <mergeCell ref="X24:AA24"/>
    <mergeCell ref="AF24:AJ24"/>
    <mergeCell ref="C16:H16"/>
    <mergeCell ref="J16:AK16"/>
    <mergeCell ref="B17:E20"/>
    <mergeCell ref="AD17:AJ20"/>
    <mergeCell ref="H18:R19"/>
    <mergeCell ref="U18:Z19"/>
    <mergeCell ref="AF31:AJ31"/>
    <mergeCell ref="F35:J35"/>
    <mergeCell ref="L35:T35"/>
    <mergeCell ref="X36:AA36"/>
    <mergeCell ref="D39:N39"/>
    <mergeCell ref="AC39:AK39"/>
    <mergeCell ref="F26:J26"/>
    <mergeCell ref="L26:T26"/>
    <mergeCell ref="X27:AA27"/>
    <mergeCell ref="X29:AA29"/>
    <mergeCell ref="F31:S34"/>
    <mergeCell ref="X31:AA31"/>
    <mergeCell ref="B48:D48"/>
    <mergeCell ref="F48:S51"/>
    <mergeCell ref="X48:AA48"/>
    <mergeCell ref="AF48:AJ48"/>
    <mergeCell ref="F52:J52"/>
    <mergeCell ref="L52:T52"/>
    <mergeCell ref="C43:H43"/>
    <mergeCell ref="J43:AK43"/>
    <mergeCell ref="B44:E47"/>
    <mergeCell ref="AD44:AJ47"/>
    <mergeCell ref="H45:R46"/>
    <mergeCell ref="U45:Z46"/>
    <mergeCell ref="B57:D57"/>
    <mergeCell ref="J57:AK57"/>
    <mergeCell ref="C59:H59"/>
    <mergeCell ref="J59:AK59"/>
    <mergeCell ref="B60:E63"/>
    <mergeCell ref="AD60:AJ63"/>
    <mergeCell ref="H61:R62"/>
    <mergeCell ref="U61:Z62"/>
    <mergeCell ref="B53:D53"/>
    <mergeCell ref="F53:S55"/>
    <mergeCell ref="X53:AA54"/>
    <mergeCell ref="AF53:AJ53"/>
    <mergeCell ref="F56:J56"/>
    <mergeCell ref="L56:T56"/>
    <mergeCell ref="B67:D67"/>
    <mergeCell ref="F67:S68"/>
    <mergeCell ref="X67:AA67"/>
    <mergeCell ref="AF67:AJ67"/>
    <mergeCell ref="F69:J69"/>
    <mergeCell ref="L69:T69"/>
    <mergeCell ref="B64:D64"/>
    <mergeCell ref="F64:S65"/>
    <mergeCell ref="X64:AA64"/>
    <mergeCell ref="AF64:AJ64"/>
    <mergeCell ref="F66:J66"/>
    <mergeCell ref="L66:T66"/>
    <mergeCell ref="X75:AA75"/>
    <mergeCell ref="B77:D77"/>
    <mergeCell ref="F77:S80"/>
    <mergeCell ref="X77:AA77"/>
    <mergeCell ref="AF77:AJ77"/>
    <mergeCell ref="F81:J81"/>
    <mergeCell ref="L81:T81"/>
    <mergeCell ref="B70:D70"/>
    <mergeCell ref="F70:S73"/>
    <mergeCell ref="X70:AA70"/>
    <mergeCell ref="AF70:AJ70"/>
    <mergeCell ref="F74:J74"/>
    <mergeCell ref="L74:T74"/>
    <mergeCell ref="B89:D89"/>
    <mergeCell ref="F89:S91"/>
    <mergeCell ref="X89:AA89"/>
    <mergeCell ref="AF89:AJ89"/>
    <mergeCell ref="F92:J92"/>
    <mergeCell ref="L92:T92"/>
    <mergeCell ref="X82:AA82"/>
    <mergeCell ref="B84:D84"/>
    <mergeCell ref="F84:S87"/>
    <mergeCell ref="X84:AA84"/>
    <mergeCell ref="AF84:AJ84"/>
    <mergeCell ref="F88:J88"/>
    <mergeCell ref="L88:T88"/>
    <mergeCell ref="B97:D97"/>
    <mergeCell ref="F97:S99"/>
    <mergeCell ref="X97:AA97"/>
    <mergeCell ref="AF97:AJ97"/>
    <mergeCell ref="F100:J100"/>
    <mergeCell ref="L100:T100"/>
    <mergeCell ref="B93:D93"/>
    <mergeCell ref="F93:S95"/>
    <mergeCell ref="X93:AA93"/>
    <mergeCell ref="AF93:AJ93"/>
    <mergeCell ref="F96:J96"/>
    <mergeCell ref="L96:T96"/>
    <mergeCell ref="B108:D108"/>
    <mergeCell ref="F108:S110"/>
    <mergeCell ref="X108:AA108"/>
    <mergeCell ref="AF108:AJ108"/>
    <mergeCell ref="F111:J111"/>
    <mergeCell ref="L111:T111"/>
    <mergeCell ref="B101:D101"/>
    <mergeCell ref="J101:AK101"/>
    <mergeCell ref="C103:H103"/>
    <mergeCell ref="J103:AK103"/>
    <mergeCell ref="B104:E107"/>
    <mergeCell ref="AD104:AJ107"/>
    <mergeCell ref="H105:R106"/>
    <mergeCell ref="U105:Z106"/>
    <mergeCell ref="B115:D115"/>
    <mergeCell ref="F115:S117"/>
    <mergeCell ref="X115:AA115"/>
    <mergeCell ref="AF115:AJ115"/>
    <mergeCell ref="F118:J118"/>
    <mergeCell ref="L118:T118"/>
    <mergeCell ref="B112:D112"/>
    <mergeCell ref="F112:S113"/>
    <mergeCell ref="X112:AA112"/>
    <mergeCell ref="AF112:AJ112"/>
    <mergeCell ref="F114:J114"/>
    <mergeCell ref="L114:T114"/>
    <mergeCell ref="B124:D124"/>
    <mergeCell ref="F124:S125"/>
    <mergeCell ref="X124:AA124"/>
    <mergeCell ref="AF124:AJ124"/>
    <mergeCell ref="F126:J126"/>
    <mergeCell ref="L126:T126"/>
    <mergeCell ref="B119:D119"/>
    <mergeCell ref="F119:S122"/>
    <mergeCell ref="X119:AA119"/>
    <mergeCell ref="AF119:AJ119"/>
    <mergeCell ref="F123:J123"/>
    <mergeCell ref="L123:T123"/>
    <mergeCell ref="B130:D130"/>
    <mergeCell ref="F130:S131"/>
    <mergeCell ref="X130:AA130"/>
    <mergeCell ref="AF130:AJ130"/>
    <mergeCell ref="F132:J132"/>
    <mergeCell ref="L132:T132"/>
    <mergeCell ref="B127:D127"/>
    <mergeCell ref="F127:S128"/>
    <mergeCell ref="X127:AA127"/>
    <mergeCell ref="AF127:AJ127"/>
    <mergeCell ref="F129:J129"/>
    <mergeCell ref="L129:T129"/>
    <mergeCell ref="B136:D136"/>
    <mergeCell ref="F136:S137"/>
    <mergeCell ref="X136:AA137"/>
    <mergeCell ref="AF136:AJ136"/>
    <mergeCell ref="F138:J138"/>
    <mergeCell ref="L138:T138"/>
    <mergeCell ref="B133:D133"/>
    <mergeCell ref="F133:S134"/>
    <mergeCell ref="X133:AA133"/>
    <mergeCell ref="AF133:AJ133"/>
    <mergeCell ref="F135:J135"/>
    <mergeCell ref="L135:T135"/>
    <mergeCell ref="B142:D142"/>
    <mergeCell ref="F142:S143"/>
    <mergeCell ref="X142:AA142"/>
    <mergeCell ref="AF142:AJ142"/>
    <mergeCell ref="F144:J144"/>
    <mergeCell ref="L144:T144"/>
    <mergeCell ref="B139:D139"/>
    <mergeCell ref="F139:S140"/>
    <mergeCell ref="X139:AA140"/>
    <mergeCell ref="AF139:AJ139"/>
    <mergeCell ref="F141:J141"/>
    <mergeCell ref="L141:T141"/>
    <mergeCell ref="B152:D152"/>
    <mergeCell ref="F152:S153"/>
    <mergeCell ref="X152:AA152"/>
    <mergeCell ref="AF152:AJ152"/>
    <mergeCell ref="F154:J154"/>
    <mergeCell ref="L154:T154"/>
    <mergeCell ref="B145:D145"/>
    <mergeCell ref="J145:AK145"/>
    <mergeCell ref="C147:H147"/>
    <mergeCell ref="J147:AK147"/>
    <mergeCell ref="B148:E151"/>
    <mergeCell ref="AD148:AJ151"/>
    <mergeCell ref="H149:R150"/>
    <mergeCell ref="U149:Z150"/>
    <mergeCell ref="F161:J161"/>
    <mergeCell ref="L161:T161"/>
    <mergeCell ref="B162:D162"/>
    <mergeCell ref="F162:S163"/>
    <mergeCell ref="X162:AA162"/>
    <mergeCell ref="AF162:AJ162"/>
    <mergeCell ref="X155:AA155"/>
    <mergeCell ref="X157:AA157"/>
    <mergeCell ref="B159:D159"/>
    <mergeCell ref="F159:S160"/>
    <mergeCell ref="X159:AA159"/>
    <mergeCell ref="AF159:AJ159"/>
    <mergeCell ref="AF167:AJ167"/>
    <mergeCell ref="F169:J169"/>
    <mergeCell ref="L169:T169"/>
    <mergeCell ref="X170:AA170"/>
    <mergeCell ref="B172:D172"/>
    <mergeCell ref="F172:S173"/>
    <mergeCell ref="X172:AA172"/>
    <mergeCell ref="AF172:AJ172"/>
    <mergeCell ref="F164:J164"/>
    <mergeCell ref="L164:T164"/>
    <mergeCell ref="X165:AA165"/>
    <mergeCell ref="B167:D167"/>
    <mergeCell ref="F167:S168"/>
    <mergeCell ref="X167:AA167"/>
    <mergeCell ref="AF179:AJ179"/>
    <mergeCell ref="F181:J181"/>
    <mergeCell ref="L181:T181"/>
    <mergeCell ref="B182:D182"/>
    <mergeCell ref="F182:S183"/>
    <mergeCell ref="X182:AA182"/>
    <mergeCell ref="AF182:AJ182"/>
    <mergeCell ref="F174:J174"/>
    <mergeCell ref="L174:T174"/>
    <mergeCell ref="X175:AA175"/>
    <mergeCell ref="X177:AA177"/>
    <mergeCell ref="B179:D179"/>
    <mergeCell ref="F179:S180"/>
    <mergeCell ref="X179:AA179"/>
    <mergeCell ref="F187:J187"/>
    <mergeCell ref="L187:T187"/>
    <mergeCell ref="B188:D188"/>
    <mergeCell ref="J188:AK188"/>
    <mergeCell ref="C190:H190"/>
    <mergeCell ref="J190:AK190"/>
    <mergeCell ref="F184:J184"/>
    <mergeCell ref="L184:T184"/>
    <mergeCell ref="B185:D185"/>
    <mergeCell ref="F185:S186"/>
    <mergeCell ref="X185:AA186"/>
    <mergeCell ref="AF185:AJ185"/>
    <mergeCell ref="F197:J197"/>
    <mergeCell ref="L197:T198"/>
    <mergeCell ref="X199:AA199"/>
    <mergeCell ref="X201:AA201"/>
    <mergeCell ref="X203:AA203"/>
    <mergeCell ref="B206:E209"/>
    <mergeCell ref="B191:E194"/>
    <mergeCell ref="AD191:AJ194"/>
    <mergeCell ref="H192:R193"/>
    <mergeCell ref="U192:Z193"/>
    <mergeCell ref="B195:D195"/>
    <mergeCell ref="F195:S196"/>
    <mergeCell ref="X195:AA195"/>
    <mergeCell ref="AF195:AJ195"/>
    <mergeCell ref="F213:J213"/>
    <mergeCell ref="L213:T213"/>
    <mergeCell ref="X214:AA214"/>
    <mergeCell ref="X216:AA216"/>
    <mergeCell ref="F218:S220"/>
    <mergeCell ref="X218:AA218"/>
    <mergeCell ref="AD206:AJ209"/>
    <mergeCell ref="H207:R208"/>
    <mergeCell ref="U207:Z208"/>
    <mergeCell ref="F210:S212"/>
    <mergeCell ref="X210:AA210"/>
    <mergeCell ref="AF210:AJ210"/>
    <mergeCell ref="F224:J224"/>
    <mergeCell ref="L224:T224"/>
    <mergeCell ref="F225:S226"/>
    <mergeCell ref="X225:AA225"/>
    <mergeCell ref="AF225:AJ225"/>
    <mergeCell ref="F227:J227"/>
    <mergeCell ref="L227:T227"/>
    <mergeCell ref="AF218:AJ218"/>
    <mergeCell ref="F221:J221"/>
    <mergeCell ref="L221:T221"/>
    <mergeCell ref="F222:S223"/>
    <mergeCell ref="X222:AA222"/>
    <mergeCell ref="AF222:AJ222"/>
    <mergeCell ref="B233:D233"/>
    <mergeCell ref="J233:AK233"/>
    <mergeCell ref="C235:H235"/>
    <mergeCell ref="J235:AK235"/>
    <mergeCell ref="B236:E239"/>
    <mergeCell ref="AD236:AJ239"/>
    <mergeCell ref="H237:R238"/>
    <mergeCell ref="U237:Z238"/>
    <mergeCell ref="X228:AA228"/>
    <mergeCell ref="F230:S231"/>
    <mergeCell ref="X230:AA230"/>
    <mergeCell ref="AF230:AJ230"/>
    <mergeCell ref="F232:J232"/>
    <mergeCell ref="L232:T232"/>
    <mergeCell ref="F247:S250"/>
    <mergeCell ref="X247:AA247"/>
    <mergeCell ref="AF247:AJ247"/>
    <mergeCell ref="F251:J251"/>
    <mergeCell ref="L251:T251"/>
    <mergeCell ref="X252:AA252"/>
    <mergeCell ref="F240:S243"/>
    <mergeCell ref="X240:AA240"/>
    <mergeCell ref="AF240:AJ240"/>
    <mergeCell ref="F244:J244"/>
    <mergeCell ref="L244:T244"/>
    <mergeCell ref="X245:AA245"/>
    <mergeCell ref="F263:J263"/>
    <mergeCell ref="L263:T263"/>
    <mergeCell ref="D265:N265"/>
    <mergeCell ref="AC265:AK265"/>
    <mergeCell ref="C269:H269"/>
    <mergeCell ref="J269:AK269"/>
    <mergeCell ref="F254:S257"/>
    <mergeCell ref="X254:AA254"/>
    <mergeCell ref="AF254:AJ254"/>
    <mergeCell ref="F258:J258"/>
    <mergeCell ref="L258:T258"/>
    <mergeCell ref="F259:S262"/>
    <mergeCell ref="X259:AA259"/>
    <mergeCell ref="AF259:AJ259"/>
    <mergeCell ref="C276:H276"/>
    <mergeCell ref="J276:AK276"/>
    <mergeCell ref="B277:E280"/>
    <mergeCell ref="AD277:AJ280"/>
    <mergeCell ref="H278:R279"/>
    <mergeCell ref="U278:Z279"/>
    <mergeCell ref="B270:E273"/>
    <mergeCell ref="AD270:AJ273"/>
    <mergeCell ref="H271:R272"/>
    <mergeCell ref="U271:Z272"/>
    <mergeCell ref="B274:D274"/>
    <mergeCell ref="J274:AK274"/>
    <mergeCell ref="D287:N287"/>
    <mergeCell ref="AC287:AK287"/>
    <mergeCell ref="C291:H291"/>
    <mergeCell ref="J291:AK291"/>
    <mergeCell ref="B292:E295"/>
    <mergeCell ref="AD292:AJ295"/>
    <mergeCell ref="H293:R294"/>
    <mergeCell ref="U293:Z294"/>
    <mergeCell ref="B281:D281"/>
    <mergeCell ref="F281:S284"/>
    <mergeCell ref="X281:AA281"/>
    <mergeCell ref="AF281:AJ281"/>
    <mergeCell ref="F285:J285"/>
    <mergeCell ref="L285:T285"/>
    <mergeCell ref="D301:N301"/>
    <mergeCell ref="AC301:AK301"/>
    <mergeCell ref="C305:H305"/>
    <mergeCell ref="J305:AK305"/>
    <mergeCell ref="B306:E309"/>
    <mergeCell ref="AD306:AJ309"/>
    <mergeCell ref="H307:R308"/>
    <mergeCell ref="U307:Z308"/>
    <mergeCell ref="B296:D296"/>
    <mergeCell ref="F296:S298"/>
    <mergeCell ref="X296:AA297"/>
    <mergeCell ref="AF296:AJ296"/>
    <mergeCell ref="F299:J299"/>
    <mergeCell ref="L299:T299"/>
    <mergeCell ref="F315:J315"/>
    <mergeCell ref="L315:T315"/>
    <mergeCell ref="B316:D316"/>
    <mergeCell ref="J316:AK316"/>
    <mergeCell ref="C318:H318"/>
    <mergeCell ref="J318:AK318"/>
    <mergeCell ref="F310:S311"/>
    <mergeCell ref="X310:AA310"/>
    <mergeCell ref="AF310:AJ310"/>
    <mergeCell ref="F312:J312"/>
    <mergeCell ref="L312:T312"/>
    <mergeCell ref="F313:S314"/>
    <mergeCell ref="X313:AA313"/>
    <mergeCell ref="AF313:AJ313"/>
    <mergeCell ref="F325:J325"/>
    <mergeCell ref="L325:T325"/>
    <mergeCell ref="X326:AA326"/>
    <mergeCell ref="F328:S329"/>
    <mergeCell ref="X328:AA328"/>
    <mergeCell ref="AF328:AJ328"/>
    <mergeCell ref="B319:E322"/>
    <mergeCell ref="AD319:AJ322"/>
    <mergeCell ref="H320:R321"/>
    <mergeCell ref="U320:Z321"/>
    <mergeCell ref="F323:S324"/>
    <mergeCell ref="X323:AA323"/>
    <mergeCell ref="AF323:AJ323"/>
    <mergeCell ref="F334:S335"/>
    <mergeCell ref="X334:AA334"/>
    <mergeCell ref="AF334:AJ334"/>
    <mergeCell ref="F336:J336"/>
    <mergeCell ref="L336:T336"/>
    <mergeCell ref="F337:S338"/>
    <mergeCell ref="X337:AA337"/>
    <mergeCell ref="AF337:AJ337"/>
    <mergeCell ref="F330:J330"/>
    <mergeCell ref="L330:T330"/>
    <mergeCell ref="F331:S332"/>
    <mergeCell ref="X331:AA331"/>
    <mergeCell ref="AF331:AJ331"/>
    <mergeCell ref="F333:J333"/>
    <mergeCell ref="L333:T333"/>
    <mergeCell ref="F343:S344"/>
    <mergeCell ref="X343:AA343"/>
    <mergeCell ref="AF343:AJ343"/>
    <mergeCell ref="F345:J345"/>
    <mergeCell ref="L345:T345"/>
    <mergeCell ref="F346:S347"/>
    <mergeCell ref="X346:AA346"/>
    <mergeCell ref="AF346:AJ346"/>
    <mergeCell ref="F339:J339"/>
    <mergeCell ref="L339:T339"/>
    <mergeCell ref="F340:S341"/>
    <mergeCell ref="X340:AA340"/>
    <mergeCell ref="AF340:AJ340"/>
    <mergeCell ref="F342:J342"/>
    <mergeCell ref="L342:T342"/>
    <mergeCell ref="F352:S353"/>
    <mergeCell ref="X352:AA352"/>
    <mergeCell ref="AF352:AJ352"/>
    <mergeCell ref="F354:J354"/>
    <mergeCell ref="L354:T354"/>
    <mergeCell ref="F355:S356"/>
    <mergeCell ref="X355:AA355"/>
    <mergeCell ref="AF355:AJ355"/>
    <mergeCell ref="F348:J348"/>
    <mergeCell ref="L348:T348"/>
    <mergeCell ref="F349:S350"/>
    <mergeCell ref="X349:AA349"/>
    <mergeCell ref="AF349:AJ349"/>
    <mergeCell ref="F351:J351"/>
    <mergeCell ref="L351:T351"/>
    <mergeCell ref="B361:E364"/>
    <mergeCell ref="AD361:AJ364"/>
    <mergeCell ref="H362:R363"/>
    <mergeCell ref="U362:Z363"/>
    <mergeCell ref="F365:S367"/>
    <mergeCell ref="X365:AA365"/>
    <mergeCell ref="AF365:AJ365"/>
    <mergeCell ref="F357:J357"/>
    <mergeCell ref="L357:T357"/>
    <mergeCell ref="B358:D358"/>
    <mergeCell ref="J358:AK358"/>
    <mergeCell ref="C360:H360"/>
    <mergeCell ref="J360:AK360"/>
    <mergeCell ref="F374:S377"/>
    <mergeCell ref="X374:AA374"/>
    <mergeCell ref="AF374:AJ374"/>
    <mergeCell ref="F378:J378"/>
    <mergeCell ref="L378:T378"/>
    <mergeCell ref="F379:S382"/>
    <mergeCell ref="X379:AA379"/>
    <mergeCell ref="AF379:AJ379"/>
    <mergeCell ref="F368:J368"/>
    <mergeCell ref="L368:T368"/>
    <mergeCell ref="F369:S372"/>
    <mergeCell ref="X369:AA369"/>
    <mergeCell ref="AF369:AJ369"/>
    <mergeCell ref="F373:J373"/>
    <mergeCell ref="L373:T373"/>
    <mergeCell ref="D388:N388"/>
    <mergeCell ref="AC388:AK388"/>
    <mergeCell ref="C392:H392"/>
    <mergeCell ref="J392:AK392"/>
    <mergeCell ref="B393:E396"/>
    <mergeCell ref="AD393:AJ396"/>
    <mergeCell ref="H394:R395"/>
    <mergeCell ref="U394:Z395"/>
    <mergeCell ref="F383:J383"/>
    <mergeCell ref="L383:T383"/>
    <mergeCell ref="F384:S385"/>
    <mergeCell ref="X384:AA385"/>
    <mergeCell ref="AF384:AJ384"/>
    <mergeCell ref="F386:J386"/>
    <mergeCell ref="L386:T386"/>
    <mergeCell ref="C403:H403"/>
    <mergeCell ref="J403:AK403"/>
    <mergeCell ref="B404:E407"/>
    <mergeCell ref="AD404:AJ407"/>
    <mergeCell ref="H405:R406"/>
    <mergeCell ref="U405:Z406"/>
    <mergeCell ref="F397:S399"/>
    <mergeCell ref="X397:AA397"/>
    <mergeCell ref="AF397:AJ397"/>
    <mergeCell ref="F400:J400"/>
    <mergeCell ref="L400:T400"/>
    <mergeCell ref="B401:D401"/>
    <mergeCell ref="J401:AK401"/>
    <mergeCell ref="X414:AA414"/>
    <mergeCell ref="F416:S417"/>
    <mergeCell ref="X416:AA416"/>
    <mergeCell ref="AF416:AJ416"/>
    <mergeCell ref="F418:J418"/>
    <mergeCell ref="L418:T418"/>
    <mergeCell ref="F408:S410"/>
    <mergeCell ref="X408:AA408"/>
    <mergeCell ref="AF408:AJ408"/>
    <mergeCell ref="F411:J411"/>
    <mergeCell ref="L411:T411"/>
    <mergeCell ref="X412:AA412"/>
    <mergeCell ref="X424:AA424"/>
    <mergeCell ref="D427:N427"/>
    <mergeCell ref="AC427:AK427"/>
    <mergeCell ref="B430:M431"/>
    <mergeCell ref="AC431:AK432"/>
    <mergeCell ref="Q434:X434"/>
    <mergeCell ref="X419:AA419"/>
    <mergeCell ref="F421:S422"/>
    <mergeCell ref="X421:AA421"/>
    <mergeCell ref="AF421:AJ421"/>
    <mergeCell ref="F423:J423"/>
    <mergeCell ref="L423:T423"/>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03-2025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2025-04-02T19:51:24Z</dcterms:created>
  <dcterms:modified xsi:type="dcterms:W3CDTF">2025-04-08T16:46:45Z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0161D2BA06709A4424DD0C2D07AF9DDF1A893FC036CBFD1DA0AFB2F94CBCCFFDE78EE496E944AA4BFF8CC037BA0769D5D7CE6942FB0EC072B9792750709D568FA15E4841014EC4942258C526E15F60EB7A669FB014C19E509469CC948E3172D1035D8FDE983641AA5F830C36F2CAA2D2C3317F67600BFC4ADABF14AE03E7133</vt:lpwstr>
  </property>
  <property fmtid="{D5CDD505-2E9C-101B-9397-08002B2CF9AE}" pid="3" name="Business Objects Context Information1">
    <vt:lpwstr>2DB704BEDB8AF4E17FA7FD73C2B87C1498472D6D58AECD1A8951552A992E9632552DA9CFA7789F18FCB88AB4B219CC339AB32CFD18792D0F98886364915E3007C15F21CCBD2546FB373A328342912EF28C8B1A85753ED76C9E0DC38D069865F008FB5FCFCFBBB73B97E45A7E5E9EA5EA15DF18C93CA09E62DB608609EE6EE71</vt:lpwstr>
  </property>
  <property fmtid="{D5CDD505-2E9C-101B-9397-08002B2CF9AE}" pid="4" name="Business Objects Context Information2">
    <vt:lpwstr>FDB89B3D6E45891FEF2F67A1521B4937A931DD716E4BA4810DB698804B54370BEDBC6653228D6DA05A253EFD8C95F1D4EA0968A7E362B0F4E83E6B2D64FA8A5F1E9C937D1C184D971A6E2B3B5F63329E2C18F3C4D08BB39E5BAF03E03237B72746721A3AFA4A40F2ECDFFDABA31E5DAD3281C6C97A5A78C2388557E940F2E25</vt:lpwstr>
  </property>
  <property fmtid="{D5CDD505-2E9C-101B-9397-08002B2CF9AE}" pid="5" name="Business Objects Context Information3">
    <vt:lpwstr>49044F9F0C988023EFC080C6B36238FE7FA03C1437EDAF2738F052EF2C21E9D4A93A8F23F3271653B63C935DD14AEE9B60CA5C3EAF563F8D81F5D23392F581D2B908398982B635A2AC920918B699A0908155F024B145323C39FE2BE3CE8EAFFAA37F8EE9917F6AD6304BC3B85D1BE2737F11C1F2E592DD59433C65E40C58C48</vt:lpwstr>
  </property>
  <property fmtid="{D5CDD505-2E9C-101B-9397-08002B2CF9AE}" pid="6" name="Business Objects Context Information4">
    <vt:lpwstr>A72C47A1EDE516746C4D0B1D24368E7D9B65FE429B9ECC1563CDB4E8A5951F4B6B6A76C095F6858285D7FE61FEC2F52DE7D497CB120F021E80D45DFA8BABD35BB89210B2A8D2312E120FDC526FB703A2A583D2D450BE3AEB50F39F34E83F2E1D73233E3F6DD18BCD9E7C1E90A6B71B6EE16CAFF47462876345A5AE11447A2AE</vt:lpwstr>
  </property>
  <property fmtid="{D5CDD505-2E9C-101B-9397-08002B2CF9AE}" pid="7" name="Business Objects Context Information5">
    <vt:lpwstr>896DF86F5D4506776938E991041D3128673482333F6338C9AC3313F791CE3BFE6202B808BF25A5E1ABDE7583E7F19BB61F8ABD5DA7B3A3446BFE158BF99A933D8FD7ED1454F7A7160134AB4F8D4D872A487ACC4B8B2D9858B7D448FB2E5AC3945DA3351967656FC308124F6C8AF30E01BF3A4A3D2144E0C0E4B4298763583AD</vt:lpwstr>
  </property>
  <property fmtid="{D5CDD505-2E9C-101B-9397-08002B2CF9AE}" pid="8" name="Business Objects Context Information6">
    <vt:lpwstr>0FA876E39E9DAF6B284794E5862A8285A0F2A91FA7779056D6B1EFE289E4957604E4DDA7EE6A11328A9AF39CED035FB76630BA6AE73AE7A3D6BC2D71FD6E0E49AEDD6373811AC8742839B69FF93781610BDD661AAB3BA20641C7F7FFD062DD7BADE4D02E536462BA3475CD4B36FC9A74960C122F</vt:lpwstr>
  </property>
</Properties>
</file>