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bcastillo\Documents\Plantilla temporal DOCs UIP\InformacionPublica\N11\"/>
    </mc:Choice>
  </mc:AlternateContent>
  <xr:revisionPtr revIDLastSave="0" documentId="13_ncr:1_{C20FE704-B4AF-423A-988D-DE23C8786F64}" xr6:coauthVersionLast="47" xr6:coauthVersionMax="47" xr10:uidLastSave="{00000000-0000-0000-0000-000000000000}"/>
  <bookViews>
    <workbookView xWindow="49170" yWindow="-120" windowWidth="19440" windowHeight="15000" tabRatio="500" xr2:uid="{F414C0D4-484C-48E6-AC48-8FCD01305B8A}"/>
  </bookViews>
  <sheets>
    <sheet name="Sheet1" sheetId="1" r:id="rId1"/>
    <sheet name="08-2025"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2" l="1"/>
  <c r="F33" i="2"/>
  <c r="F32" i="2"/>
  <c r="F31" i="2"/>
  <c r="F30" i="2"/>
  <c r="F29" i="2"/>
  <c r="F28" i="2"/>
  <c r="F27" i="2"/>
  <c r="F26" i="2"/>
  <c r="F25" i="2"/>
  <c r="F24" i="2"/>
  <c r="F23" i="2"/>
  <c r="F22" i="2"/>
  <c r="F21" i="2"/>
  <c r="F20" i="2"/>
  <c r="F19" i="2"/>
  <c r="F18" i="2"/>
  <c r="F17" i="2"/>
  <c r="F16" i="2"/>
  <c r="F15" i="2"/>
  <c r="F14" i="2"/>
  <c r="F13" i="2"/>
  <c r="F12" i="2"/>
  <c r="F11" i="2"/>
</calcChain>
</file>

<file path=xl/sharedStrings.xml><?xml version="1.0" encoding="utf-8"?>
<sst xmlns="http://schemas.openxmlformats.org/spreadsheetml/2006/main" count="660" uniqueCount="326">
  <si>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</si>
  <si>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</si>
  <si>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</si>
  <si>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</si>
  <si>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</si>
  <si>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</si>
  <si>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</si>
  <si>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</si>
  <si>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2025</t>
  </si>
  <si>
    <t>PERIODO</t>
  </si>
  <si>
    <t>agosto</t>
  </si>
  <si>
    <t>a</t>
  </si>
  <si>
    <t>ENTIDAD</t>
  </si>
  <si>
    <t>11140067</t>
  </si>
  <si>
    <t>PROCESO</t>
  </si>
  <si>
    <t>ARRENDAMIENTO DE BIENES INMUEBLES  (Art.43 inciso e)</t>
  </si>
  <si>
    <t>Gestion de Gasto</t>
  </si>
  <si>
    <t>Monto
contratado</t>
  </si>
  <si>
    <t>Descripción / Nit / Proveedor</t>
  </si>
  <si>
    <t>Renglón presupuestario</t>
  </si>
  <si>
    <t>Arrendamiento de inmueble en la ciudad de Guatemala, para el funcionamiento de Oficinas del Consejo Nacional de Adopciones, correspondiente al mes de agosto 2025</t>
  </si>
  <si>
    <t>ARRENDAMIENTO DE EDIFICIOS Y LOCALES</t>
  </si>
  <si>
    <t>20,283.33</t>
  </si>
  <si>
    <t>34964479</t>
  </si>
  <si>
    <t>INMOBILIARIA HONEY-BEE, SOCIEDAD ANONIMA</t>
  </si>
  <si>
    <t>20,283.34</t>
  </si>
  <si>
    <t>Arrendamiento de inmueble ubicado en la 1ª Avenida A 10-15 zona 6 del Municipio de Quetzaltenango Departamento de Quetzaltenango, destinado para el funcionamiento de la Oficina Departamental de Quetzaltenango del Consejo Nacional de Adopciones, correspondiente al mes de agosto de 2025</t>
  </si>
  <si>
    <t>2,500.00</t>
  </si>
  <si>
    <t>24001120</t>
  </si>
  <si>
    <t>DE LEÓN BARRIENTOS ANA CECILIA</t>
  </si>
  <si>
    <t>TOTAL POR PROCESO</t>
  </si>
  <si>
    <t>COMPRA DE BAJA CUANTÍA (ART.43 INCISO A)</t>
  </si>
  <si>
    <t>Orden de Compra</t>
  </si>
  <si>
    <t>119</t>
  </si>
  <si>
    <t>100 Paquetes: de 1 Libra; Café; Clase: Molido; Sabor: Clásico, para stock de almacén y cubrir requerimientos de conserjería del Consejo Nacional de Adopciones.</t>
  </si>
  <si>
    <t>ALIMENTOS PARA PERSONAS</t>
  </si>
  <si>
    <t>3,500.00</t>
  </si>
  <si>
    <t>12482803</t>
  </si>
  <si>
    <t>JORDAN Y JORDAN NELSON LICINIO</t>
  </si>
  <si>
    <t>125</t>
  </si>
  <si>
    <t>Servicio de mantenimiento al vehículo tipo Pick up, marca Toyota, línea Hilux, modelo 2009, color Beige Oscuro Metálico, con número de placas P0-795DPJ, propiedad del Consejo Nacional de Adopciones.</t>
  </si>
  <si>
    <t>MANTENIMIENTO Y REPARACIÓN DE MEDIOS DE TRANSPORTE</t>
  </si>
  <si>
    <t>400.00</t>
  </si>
  <si>
    <t>30729742</t>
  </si>
  <si>
    <t>MERIDA JIMENEZ CARLOS ABDUL</t>
  </si>
  <si>
    <t>127</t>
  </si>
  <si>
    <t>Servicio de mantenimiento al vehículo tipo Camioneta, marca Toyota, Línea RAV4, Modelo 2006, Color Plateado Metálico con número de placas O0-723BCD, propiedad del Consejo Nacional de Adopciones.</t>
  </si>
  <si>
    <t>330.00</t>
  </si>
  <si>
    <t>128</t>
  </si>
  <si>
    <t>Servicio de mantenimiento al vehículo tipo Camioneta, marca Toyota, Línea Fortuner, Modelo 2020, Color Plateado Metálico con número de placas O0-756BBX, propiedad del Consejo Nacional de Adopciones.</t>
  </si>
  <si>
    <t>5,900.00</t>
  </si>
  <si>
    <t>129</t>
  </si>
  <si>
    <t>Unidad de poder ininterrumpido (ups); Alarma: Audible; Capacidad de carga: 750 Voltiamperio; Frecuencia: 60 Hercio; Número de tomas: 6 ; Tiempo de respaldo de batería: 25 Minuto; Topología: Línea interactiva; Voltaje de entrada: 120 Voltio; Voltaje de salida: 120 Voltio;</t>
  </si>
  <si>
    <t>EQUIPO DE CÓMPUTO</t>
  </si>
  <si>
    <t>450.00</t>
  </si>
  <si>
    <t>100837697</t>
  </si>
  <si>
    <t>MAYORISTA DE TECNOLOGIA  SOCIEDAD ANONIMA</t>
  </si>
  <si>
    <t>130</t>
  </si>
  <si>
    <t>Un (1) Teléfono; función: altavoz; Pantalla: Lcd; Teclado: análogo; Tipo de conexión: Alámbrica; para uso de la Subcoordinación de Atención y Apoyo a la Familia Adoptiva del Consejo Nacional de Adopciones</t>
  </si>
  <si>
    <t>EQUIPO PARA COMUNICACIONES</t>
  </si>
  <si>
    <t>280.00</t>
  </si>
  <si>
    <t>4887182</t>
  </si>
  <si>
    <t>OROZCO BARRIOS DE FUENTES YESENIA LISBETH</t>
  </si>
  <si>
    <t>131</t>
  </si>
  <si>
    <t>Servicio de reparación al vehículo tipo Pick up, marca Toyota, línea Hilux, modelo 2009, color Beige Oscuro Metálico, con número de placas P0-795DPJ, propiedad del Consejo Nacional de Adopciones.</t>
  </si>
  <si>
    <t>5,490.00</t>
  </si>
  <si>
    <t>132</t>
  </si>
  <si>
    <t>Una (1) Batería para equipo marca DELL, modelo LATITUDE E5550 para uso de la Secretaría General del Consejo Nacional de Adopciones</t>
  </si>
  <si>
    <t>ACCESORIOS Y REPUESTOS EN GENERAL</t>
  </si>
  <si>
    <t>950.00</t>
  </si>
  <si>
    <t>133</t>
  </si>
  <si>
    <t>3 Servicios de impresión de: 300 formas de control de Kilómetros recorridos del vehículo del 3001 al 3300; 100 formas de control de kilómetros recorridos de la motocicleta del 251 al 350; y 100 formas de formulario de préstamo de vehículos del 801 al 900; todos en papel sensibilizado, en duplicado (original blanco duplicado amarillo)</t>
  </si>
  <si>
    <t>IMPRESIÓN, ENCUADERNACIÓN Y REPRODUCCIÓN</t>
  </si>
  <si>
    <t>1,748.00</t>
  </si>
  <si>
    <t>6605192</t>
  </si>
  <si>
    <t>GRAMAJO REVOLORIO EDNA ELIZABETH</t>
  </si>
  <si>
    <t>135</t>
  </si>
  <si>
    <t>Una (1) Batería de 15 placas, libre de mantenimiento para el vehículo tipo Pick Up, línea Hilux, Marca Toyota, color Super Blanco II, modelo 2009, con número de placas P0-796DPJ propiedad del Consejo Nacional de Adopciones.</t>
  </si>
  <si>
    <t>1,615.00</t>
  </si>
  <si>
    <t>136</t>
  </si>
  <si>
    <t>Un (1)Teclado en español para laptop marca DELL, Modelo Latitude 3540, para uso en la Coordinación del Equipo Multidisciplinario del Consejo Nacional de Adopciones</t>
  </si>
  <si>
    <t>600.00</t>
  </si>
  <si>
    <t>137</t>
  </si>
  <si>
    <t>Útiles de Oficina y Productos de Librería para stock de almacén y cubrir requerimientos de las distintas Unidades y Subcoordinaciones del Consejo Nacional de Adopciones.</t>
  </si>
  <si>
    <t>ÚTILES EDUCACIONALES Y CULTURALES</t>
  </si>
  <si>
    <t>7.95</t>
  </si>
  <si>
    <t>4851498</t>
  </si>
  <si>
    <t>LIBRERIA E IMPRENTA VIVIAN SOCIEDAD ANONIMA</t>
  </si>
  <si>
    <t>TINTES, PINTURAS Y COLORANTES</t>
  </si>
  <si>
    <t>315.00</t>
  </si>
  <si>
    <t>PRODUCTOS DE ARTES GRÁFICAS</t>
  </si>
  <si>
    <t>811.80</t>
  </si>
  <si>
    <t>822.80</t>
  </si>
  <si>
    <t>PRODUCTOS DE PAPEL O CARTÓN</t>
  </si>
  <si>
    <t>884.00</t>
  </si>
  <si>
    <t>ÚTILES DE OFICINA</t>
  </si>
  <si>
    <t>994.25</t>
  </si>
  <si>
    <t>998.95</t>
  </si>
  <si>
    <t>1,011.75</t>
  </si>
  <si>
    <t>138</t>
  </si>
  <si>
    <t>Servicio de mantenimiento al vehículo tipo camioneta, marca Toyota, línea Fortuner, modelo 2020, color Plateado Metálico, con número de placas O0-755BBX, propiedad del Consejo Nacional de Adopciones</t>
  </si>
  <si>
    <t>665.00</t>
  </si>
  <si>
    <t>139</t>
  </si>
  <si>
    <t>Servicio de mantenimiento al vehículo tipo Pick up, marca Toyota, línea Hilux, modelo 2009, color Super Blanco II, con número de placas O0-103 BCC, propiedad del Consejo Nacional de Adopciones</t>
  </si>
  <si>
    <t>2,710.00</t>
  </si>
  <si>
    <t>140</t>
  </si>
  <si>
    <t>Un (1) Tóner Código: Ce505a; Color: Negro; Uso: Impresora; Número: 05a para uso en el Área de Contabilidad de la Unidad de Administración Financiera del CNA.</t>
  </si>
  <si>
    <t>995.00</t>
  </si>
  <si>
    <t>147</t>
  </si>
  <si>
    <t>Servicio de mantenimiento al vehículo tipo Pick Up, marca Toyota, línea Hilux, modelo 2010, color Plateado Metálico, con número de placas O0-724BCD, propiedad del Consejo Nacional de Adopciones.</t>
  </si>
  <si>
    <t>766.00</t>
  </si>
  <si>
    <t>149</t>
  </si>
  <si>
    <t>Servicio de mantenimiento al vehículo tipo camioneta, marca Toyota, línea Fortuner, modelo 2020, color Plateado Metálico, con número de placas O0-757BBX, propiedad del Consejo Nacional de Adopciones.</t>
  </si>
  <si>
    <t>1,685.00</t>
  </si>
  <si>
    <t>150</t>
  </si>
  <si>
    <t>Tintas y tóners para stock de almacén y cubrir requerimientos de las distintas Unidades y Subcoordinaciones del Consejo Nacional de Adopciones.</t>
  </si>
  <si>
    <t>5,747.00</t>
  </si>
  <si>
    <t>153</t>
  </si>
  <si>
    <t>Una (1) Computadora portátil; para uso en el área de Presupuesto de la Unidad de Administración Financiera del Consejo Nacional de Adopciones</t>
  </si>
  <si>
    <t>8,997.00</t>
  </si>
  <si>
    <t>55711197</t>
  </si>
  <si>
    <t>COMPAÑIA PUNTO DIGITAL SOCIEDAD ANONIMA</t>
  </si>
  <si>
    <t>157</t>
  </si>
  <si>
    <t>Una (1) Unidad de poder ininterrumpido (ups); para uso en terminal biométrica del segundo nivel del Consejo Nacional de Adopciones</t>
  </si>
  <si>
    <t>405.00</t>
  </si>
  <si>
    <t>161</t>
  </si>
  <si>
    <t>Una (1) Computadora de escritorio y una (1) Unidad de poder ininterrumpido (ups); para uso del Jefe de Contabilidad de la Unidad de Administración Financiera del Consejo Nacional de Adopciones</t>
  </si>
  <si>
    <t>8,465.00</t>
  </si>
  <si>
    <t>162</t>
  </si>
  <si>
    <t>Una (1) Computadora de escritorio y una (1) Unidad de poder ininterrumpido (ups); para uso de la Asistente de Subdirección General del Consejo Nacional de Adopciones</t>
  </si>
  <si>
    <t>8,826.00</t>
  </si>
  <si>
    <t>Servicio de Enlace de Internet dedicado de 92,160 kbps (90, Mbps) de velocidad Clear Channel, con disponibilidad certificada 7/24, para uso en la sede central del Consejo Nacional de Adopciones, correspondiente al mes de julio 2025. NPG E566647915</t>
  </si>
  <si>
    <t>TELEFONÍA</t>
  </si>
  <si>
    <t>508.33</t>
  </si>
  <si>
    <t>77213408</t>
  </si>
  <si>
    <t>REDES HIBRIDAS  SOCIEDAD ANONIMA</t>
  </si>
  <si>
    <t>508.34</t>
  </si>
  <si>
    <t>Servicio de envío de correspondencia del Consejo Nacional de Adopciones, correspondiente al mes de julio de 2025. NPG E567099873</t>
  </si>
  <si>
    <t>CORREOS Y TELÉGRAFOS</t>
  </si>
  <si>
    <t>30.00</t>
  </si>
  <si>
    <t>86534599</t>
  </si>
  <si>
    <t>DELIVERY EXPRESS, SOCIEDAD ANONIMA</t>
  </si>
  <si>
    <t>90.00</t>
  </si>
  <si>
    <t>210.00</t>
  </si>
  <si>
    <t>960.00</t>
  </si>
  <si>
    <t>Servicio de Internet residencial Casa Claro Pyme, teléfono número 77631615, para las instalaciones de la Oficina Departamental del Consejo Nacional de Adopciones en Quetzaltenango, Quetzaltenango, correspondiente al mes de julio de 2025. NPG E566875195</t>
  </si>
  <si>
    <t>257.00</t>
  </si>
  <si>
    <t>9929290</t>
  </si>
  <si>
    <t>TELECOMUNICACIONES DE GUATEMALA  SOCIEDAD ANONIMA</t>
  </si>
  <si>
    <t>Servicio de telefonía celular prestado a la Institución a través de los números: 5311-9093 y 3993-8795; y de los números telefónicos 53118191, 53116779, 53117770, 53117544, 53117331, 37657916, 37658126, 37659195, 37651224, 37652966 y 3999-7306, correspondiente al mes de julio 2025. NPG E567032159</t>
  </si>
  <si>
    <t>129.35</t>
  </si>
  <si>
    <t>388.05</t>
  </si>
  <si>
    <t>1,414.50</t>
  </si>
  <si>
    <t>COMPRA DIRECTA CON OFERTA ELECTRÓNICA (ART. 43 LCE INCISO B)</t>
  </si>
  <si>
    <t>Servicio de reproducción de documentos a través de siete (7) equipos de fotocopiadora digital: seis (6) para uso de la Sede Central y uno (1) para uso en la Oficina Departamental de Quetzaltenango, del Consejo Nacional de Adopciones correspondiente al mes de julio 2025</t>
  </si>
  <si>
    <t>ARRENDAMIENTO DE MÁQUINAS Y EQUIPOS DE OFICINA</t>
  </si>
  <si>
    <t>1,775.00</t>
  </si>
  <si>
    <t>20514123</t>
  </si>
  <si>
    <t>VEGA VILLATORO EDELSO JAVIER</t>
  </si>
  <si>
    <t>NO APLICA LEY DE CONTRATACIONES DEL ESTADO</t>
  </si>
  <si>
    <t>Liquidación terminación relación laboral por destitución, correspondiente del 16/01/2024 al 26/06/2025</t>
  </si>
  <si>
    <t>VACACIONES PAGADAS POR RETIRO</t>
  </si>
  <si>
    <t>2,000.00</t>
  </si>
  <si>
    <t>106088343</t>
  </si>
  <si>
    <t>MORÁN GONZÁLEZ WILLIAM ELI</t>
  </si>
  <si>
    <t>2,813.16</t>
  </si>
  <si>
    <t>Liquidación terminación relación laboral por remoción correspondiente del 16/06/2023 al 26/06/2025</t>
  </si>
  <si>
    <t>9,776.54</t>
  </si>
  <si>
    <t>75440296</t>
  </si>
  <si>
    <t>SELVA BARRIOS BEATRIZ ESPERANZA</t>
  </si>
  <si>
    <t>Liquidación terminación relación laboral por remoción correspondiente del 17/02/2020 al 26/06/2025</t>
  </si>
  <si>
    <t>13,067.47</t>
  </si>
  <si>
    <t>41057171</t>
  </si>
  <si>
    <t>MORALES ARIAS ELSA SUSANA</t>
  </si>
  <si>
    <t>Liquidación terminación relación laboral por remoción correspondiente del 2/05/2018 al 26/06/2025</t>
  </si>
  <si>
    <t>9,446.63</t>
  </si>
  <si>
    <t>84382716</t>
  </si>
  <si>
    <t>PARRILLA MOLINA ERICK SAMUEL</t>
  </si>
  <si>
    <t>Liquidación terminación relación laboral por remoción correspondiente del 2/11/2022 al 30/04/2025</t>
  </si>
  <si>
    <t>24,267.41</t>
  </si>
  <si>
    <t>43795757</t>
  </si>
  <si>
    <t>TINTÍ ESQUIT ESMERALDA GUADALUPE</t>
  </si>
  <si>
    <t>Liquidación terminación relación laboral por remoción correspondiente del 3/02/2020 al 26/06/2025</t>
  </si>
  <si>
    <t>21,255.71</t>
  </si>
  <si>
    <t>80099165</t>
  </si>
  <si>
    <t>VALDEZ PETZZAROZZI ANDREA CAROLINA</t>
  </si>
  <si>
    <t>Liquidación terminación relación laboral por renuncia correspondiente del 10/09/2020 al 15/06/2025</t>
  </si>
  <si>
    <t>33,874.14</t>
  </si>
  <si>
    <t>73108375</t>
  </si>
  <si>
    <t>MONTENEGRO SANTOS JOSÉ PEDRO</t>
  </si>
  <si>
    <t>Pago de cuota patronal correspondiente al mes de julio de 2025, según recibo DR-182-1-5613414</t>
  </si>
  <si>
    <t>APORTE PATRONAL AL IGSS</t>
  </si>
  <si>
    <t>1,427.11</t>
  </si>
  <si>
    <t>2342855</t>
  </si>
  <si>
    <t>INSTITUTO GUATEMALTECO DE SEGURIDAD SOCIAL</t>
  </si>
  <si>
    <t>2,387.41</t>
  </si>
  <si>
    <t>2,854.23</t>
  </si>
  <si>
    <t>2,920.91</t>
  </si>
  <si>
    <t>3,908.75</t>
  </si>
  <si>
    <t>3,974.58</t>
  </si>
  <si>
    <t>4,214.65</t>
  </si>
  <si>
    <t>7,602.37</t>
  </si>
  <si>
    <t>11,668.01</t>
  </si>
  <si>
    <t>11,817.03</t>
  </si>
  <si>
    <t>14,945.31</t>
  </si>
  <si>
    <t>14,978.02</t>
  </si>
  <si>
    <t>24,300.92</t>
  </si>
  <si>
    <t>Pago de Dietas por participación en dos (2) sesiones ordinarias del Consejo Directivo del Consejo Nacional de Adopciones, celebradas durante el mes de julio del año 2025, según Acta número CNA-CD-031-2025 y Acta Número CNA-CD-033-2025, nómina de pago de Dietas número 007-2025.</t>
  </si>
  <si>
    <t>DIETAS</t>
  </si>
  <si>
    <t>3,000.00</t>
  </si>
  <si>
    <t>2988526</t>
  </si>
  <si>
    <t>ORELLANA DONIS EDDY GIOVANNI</t>
  </si>
  <si>
    <t>Pago de Dietas por participación en dos (2) sesiones ordinarias del Consejo Directivo del Consejo Nacional de Adopciones, celebradas durante el mes de julio del año 2025, según Actas del número CNA-CD-031-2025 a la Número CNA-CD-032-2025, nómina de pago de Dietas número 007-2025.</t>
  </si>
  <si>
    <t>9478264</t>
  </si>
  <si>
    <t>MARQUEZ CHUA EDWIN IVAN</t>
  </si>
  <si>
    <t>Pago de Dietas por participación en tres (3) sesiones ordinarias del Consejo Directivo del Consejo Nacional de Adopciones, celebradas durante el mes de julio del año 2025, según Actas del número CNA-CD-031-2025 a la Número CNA-CD-033-2025, nómina de pago de Dietas número 007-2025.</t>
  </si>
  <si>
    <t>4,500.00</t>
  </si>
  <si>
    <t>57957673</t>
  </si>
  <si>
    <t>CARBALLO CORADO ARICEL DEL ROSARIO</t>
  </si>
  <si>
    <t>Pago de Dietas por participación en una (1) sesión ordinaria del Consejo Directivo del Consejo Nacional de Adopciones, celebrada durante el mes de julio del año 2025, según Acta del número CNA-CD-032-2025, nómina de pago de Dietas número 007-2025.</t>
  </si>
  <si>
    <t>1,500.00</t>
  </si>
  <si>
    <t>9980695</t>
  </si>
  <si>
    <t>ULBAN LOPEZ CARLOS DOMENICO</t>
  </si>
  <si>
    <t>Pago de Dietas por participación en una (1) sesión ordinaria del Consejo Directivo del Consejo Nacional de Adopciones, celebrada durante el mes de julio del año 2025, según Acta del número CNA-CD-033-2025, nómina de pago de Dietas número 007-2025.</t>
  </si>
  <si>
    <t>44671393</t>
  </si>
  <si>
    <t>GONZALEZ MENDEZ HEIDY YANNETH</t>
  </si>
  <si>
    <t>Servicios de fiscalización correspondiente al mes de agosto de 2025, según Decreto 49-96</t>
  </si>
  <si>
    <t>SERVICIOS GUBERNAMENTALES DE FISCALIZACIÓN</t>
  </si>
  <si>
    <t>4,758.00</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</si>
  <si>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</si>
  <si>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</si>
  <si>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</si>
  <si>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07/07/2025 al 6/08/2025 NPG E567033228</t>
  </si>
  <si>
    <t>ENERGÍA ELÉCTRICA</t>
  </si>
  <si>
    <t>2,140.51</t>
  </si>
  <si>
    <t>326445</t>
  </si>
  <si>
    <t>EMPRESA ELECTRICA DE GUATEMALA SOCIEDAD ANONIMA</t>
  </si>
  <si>
    <t>2,140.52</t>
  </si>
  <si>
    <t>Servicio de telefonía fija prestado a la institución a través del número telefónico 2415 1600, facturado al 1/08/2025, correspondiente al mes de julio 2025. NPG E566874628</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</si>
  <si>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</si>
  <si>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</si>
  <si>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</si>
  <si>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</si>
  <si>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</si>
  <si>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</si>
  <si>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</si>
  <si>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</si>
  <si>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</si>
  <si>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</si>
  <si>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AGOSTO 2025.</t>
  </si>
  <si>
    <t>Nº</t>
  </si>
  <si>
    <t>Documento de Respaldo</t>
  </si>
  <si>
    <t xml:space="preserve">Fecha del Documento </t>
  </si>
  <si>
    <t>NIT</t>
  </si>
  <si>
    <t>Nombre</t>
  </si>
  <si>
    <t>Descripción del Bien o Servicio Adquirido</t>
  </si>
  <si>
    <t>Monto</t>
  </si>
  <si>
    <t xml:space="preserve">770C416F - 4225257130	</t>
  </si>
  <si>
    <t>DISTRIBUIDORA JALAPEÑA, SOCIEDAD ANONIMA</t>
  </si>
  <si>
    <t>AGUA PURA EN GARRAFON.</t>
  </si>
  <si>
    <t xml:space="preserve">3CC13B85 - 113462860	</t>
  </si>
  <si>
    <t>COMPAÑÍA PUNTO DIGITAL, S.A.</t>
  </si>
  <si>
    <t xml:space="preserve">E5643951 - 2287485493	</t>
  </si>
  <si>
    <t>MAYORISTA DE TECNOLOGIA, SOCIEDAD ANONIMA</t>
  </si>
  <si>
    <t xml:space="preserve">B4AB630D - 3329245705	</t>
  </si>
  <si>
    <t>JORDAN,Y JORDAN, NELSON,LICINIO</t>
  </si>
  <si>
    <t xml:space="preserve">AA1163AD - 3313913504	</t>
  </si>
  <si>
    <t>PÉREZ,LUX,,JUSTO,RUFINO</t>
  </si>
  <si>
    <t xml:space="preserve">FF308A50 - 3395438398	</t>
  </si>
  <si>
    <t>LIBRERÍA E IMPRENTA VIVIAN S.A.</t>
  </si>
  <si>
    <t xml:space="preserve">DD2ED837 - 3833351712	</t>
  </si>
  <si>
    <t>GRAMAJO,REVOLORIO, TORRES,EDNA, ELIZABETH</t>
  </si>
  <si>
    <t xml:space="preserve">A2CA5DED - 1984643505	</t>
  </si>
  <si>
    <t>OROZCO,BARRIOS, FUENTES,YESENIA, LISBETH</t>
  </si>
  <si>
    <t xml:space="preserve">4E37414B - 3292349994	</t>
  </si>
  <si>
    <t xml:space="preserve">43AF8335 - 1986678525	</t>
  </si>
  <si>
    <t>MÉRIDA,JIMÉNEZ,,CARLOS,ABDUL</t>
  </si>
  <si>
    <t xml:space="preserve">3D2C6F0C - 2837923755	</t>
  </si>
  <si>
    <t>MÉRIDA,JIMÉNEZ, CARLOS,ABDUL</t>
  </si>
  <si>
    <t xml:space="preserve">F1BD6CA5 - 4173480148	</t>
  </si>
  <si>
    <t xml:space="preserve">ABDD196D - 336480020	</t>
  </si>
  <si>
    <t xml:space="preserve">1A0AB208 - 1413105061	</t>
  </si>
  <si>
    <t xml:space="preserve">58CC6F57 - 794840898	</t>
  </si>
  <si>
    <t xml:space="preserve">C3429D19 - 2831238754	</t>
  </si>
  <si>
    <t xml:space="preserve">0A9FFB54 - 1130447742	</t>
  </si>
  <si>
    <t xml:space="preserve">9E0942FF - 2591837728	</t>
  </si>
  <si>
    <t xml:space="preserve">D0B3F398 - 1925205372	</t>
  </si>
  <si>
    <t xml:space="preserve">5A545028 - 1056459709	</t>
  </si>
  <si>
    <t xml:space="preserve">015FB5E3 - 1704087137	</t>
  </si>
  <si>
    <t xml:space="preserve">4202CB12 - 1218859005	</t>
  </si>
  <si>
    <t xml:space="preserve">B9E288F2 - 1435910471	</t>
  </si>
  <si>
    <t xml:space="preserve">F9BA5135 - 4180496188	</t>
  </si>
  <si>
    <t>5B9E18E5-1807369182</t>
  </si>
  <si>
    <t>VEGA VILLATORO, EDELSO JAVIER</t>
  </si>
  <si>
    <t xml:space="preserve">SERVICIO DE FOTOCOPIADORAS </t>
  </si>
  <si>
    <t xml:space="preserve">F7551CD3-2213956393 </t>
  </si>
  <si>
    <t>INMOBILIARIA
HONEY-BEE S.A.</t>
  </si>
  <si>
    <t>ARRENDAMIENTO DE INMUEBLE OFICINAS CENTRALES ZONA 9, GUATEMALA.</t>
  </si>
  <si>
    <t>C0239A58-3755688340</t>
  </si>
  <si>
    <t>DE LEÓN BARRIENTOS
ANA CECILIA</t>
  </si>
  <si>
    <t>ARRENDAMIENTO DE SEDE QUETZALTENANGO</t>
  </si>
  <si>
    <t>9537A2E1 - 1984579010</t>
  </si>
  <si>
    <t>EMPRESA ELECTRICA DE
GUATEMALA S.A.</t>
  </si>
  <si>
    <t xml:space="preserve">SERVICIO DE ENERGIA ELECTRICA </t>
  </si>
  <si>
    <t>E6E7B873 - 2020690163</t>
  </si>
  <si>
    <t>95A9EF90 - 3583918730</t>
  </si>
  <si>
    <t>9FB80779 - 380912429</t>
  </si>
  <si>
    <t>54100937 - 1961379512</t>
  </si>
  <si>
    <t>73CC8F09 - 997017613</t>
  </si>
  <si>
    <t>7CC1A77F - 2904903646</t>
  </si>
  <si>
    <t>094C909D - 2447723538</t>
  </si>
  <si>
    <t>E0690724 - 1645563355</t>
  </si>
  <si>
    <t xml:space="preserve">1996B077 - 3285730764	</t>
  </si>
  <si>
    <t>TELECOMUNICACIONES DE GUATEMALA S.A.</t>
  </si>
  <si>
    <t xml:space="preserve">SERVICIO DE TELEFONIA CELULAR </t>
  </si>
  <si>
    <t xml:space="preserve">6B692598 - 3398780706	</t>
  </si>
  <si>
    <t>D3DECB1E - 1072513108</t>
  </si>
  <si>
    <t>SERVICIO DE TELEFONIA FIJA</t>
  </si>
  <si>
    <t>05A6E185 - 1967540154</t>
  </si>
  <si>
    <t>REDES HIBRIDAS, SOCIEDAD ANONIMA</t>
  </si>
  <si>
    <t>SERVICIO DE ENLACE DE INTERNET SEDE CENTRAL</t>
  </si>
  <si>
    <t>56D733A6 - 2866758449</t>
  </si>
  <si>
    <t>SERVICIO DE CORRESPONDENCIA</t>
  </si>
  <si>
    <t>2460A625 - 1533363382</t>
  </si>
  <si>
    <t>SERVICIO DE ENLACE DE INTERNET SEDE Y TELEFONIA (SEDE DE QUETZALTENANGO)</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</si>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</sst>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59">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center" vertical="top" wrapText="1" readingOrder="1"/>
    </xf>
    <xf numFmtId="0" fontId="8" fillId="0" borderId="0" xfId="0" applyFont="1" applyAlignment="1">
      <alignment horizontal="justify" vertical="top" wrapText="1" readingOrder="1"/>
    </xf>
    <xf numFmtId="0" fontId="8" fillId="0" borderId="0" xfId="0" applyFont="1" applyAlignment="1">
      <alignment horizontal="left" vertical="top" wrapText="1"/>
    </xf>
    <xf numFmtId="0" fontId="9"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left" vertical="top" wrapText="1"/>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justify" vertical="top" wrapText="1"/>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165" fontId="13" fillId="0" borderId="0" xfId="1" applyNumberFormat="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165" fontId="11" fillId="0" borderId="1" xfId="2" applyNumberFormat="1"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165" fontId="0" fillId="0" borderId="0" xfId="2" applyNumberFormat="1" applyFont="1" applyFill="1" applyAlignment="1">
      <alignment wrapText="1"/>
    </xf>
  </cellXfs>
  <cellStyles count="3">
    <cellStyle name="Millares 2" xfId="2" xr:uid="{12D28687-427B-4A78-9339-D208F60FEA52}"/>
    <cellStyle name="Normal" xfId="0" builtinId="0"/>
    <cellStyle name="Normal 2" xfId="1" xr:uid="{245E8D1B-7F84-461B-9660-B4F0C11CFFDC}"/>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F5953349-0914-4567-BB0D-DAFF31A6B8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F6D6A-D50B-42F9-A812-7B222FDD23BD}">
  <sheetPr>
    <outlinePr summaryBelow="0"/>
    <pageSetUpPr autoPageBreaks="0"/>
  </sheetPr>
  <dimension ref="B1:AK434"/>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2" t="s">
        <v>0</v>
      </c>
      <c r="H2" s="22"/>
      <c r="I2" s="22"/>
      <c r="J2" s="22"/>
      <c r="K2" s="22"/>
      <c r="L2" s="22"/>
      <c r="M2" s="22"/>
      <c r="N2" s="22"/>
      <c r="O2" s="22"/>
      <c r="P2" s="22"/>
      <c r="Q2" s="22"/>
      <c r="R2" s="22"/>
      <c r="S2" s="22"/>
      <c r="T2" s="22"/>
      <c r="U2" s="22"/>
      <c r="V2" s="22"/>
    </row>
    <row r="3" spans="2:37" ht="13.5" customHeight="1" x14ac:dyDescent="0.2">
      <c r="G3" s="22"/>
      <c r="H3" s="22"/>
      <c r="I3" s="22"/>
      <c r="J3" s="22"/>
      <c r="K3" s="22"/>
      <c r="L3" s="22"/>
      <c r="M3" s="22"/>
      <c r="N3" s="22"/>
      <c r="O3" s="22"/>
      <c r="P3" s="22"/>
      <c r="Q3" s="22"/>
      <c r="R3" s="22"/>
      <c r="S3" s="22"/>
      <c r="T3" s="22"/>
      <c r="U3" s="22"/>
      <c r="V3" s="22"/>
      <c r="Z3" s="23" t="s">
        <v>1</v>
      </c>
      <c r="AA3" s="23"/>
      <c r="AB3" s="23"/>
      <c r="AC3" s="23"/>
      <c r="AE3" s="24">
        <v>1</v>
      </c>
      <c r="AF3" s="24"/>
      <c r="AH3" s="2" t="s">
        <v>2</v>
      </c>
      <c r="AJ3" s="1">
        <v>10</v>
      </c>
    </row>
    <row r="4" spans="2:37" ht="7.5" customHeight="1" x14ac:dyDescent="0.2">
      <c r="G4" s="22"/>
      <c r="H4" s="22"/>
      <c r="I4" s="22"/>
      <c r="J4" s="22"/>
      <c r="K4" s="22"/>
      <c r="L4" s="22"/>
      <c r="M4" s="22"/>
      <c r="N4" s="22"/>
      <c r="O4" s="22"/>
      <c r="P4" s="22"/>
      <c r="Q4" s="22"/>
      <c r="R4" s="22"/>
      <c r="S4" s="22"/>
      <c r="T4" s="22"/>
      <c r="U4" s="22"/>
      <c r="V4" s="22"/>
      <c r="Z4" s="23" t="s">
        <v>3</v>
      </c>
      <c r="AA4" s="23"/>
      <c r="AB4" s="23"/>
      <c r="AC4" s="23"/>
      <c r="AE4" s="25">
        <v>45901</v>
      </c>
      <c r="AF4" s="25"/>
      <c r="AG4" s="25"/>
      <c r="AH4" s="25"/>
      <c r="AI4" s="25"/>
      <c r="AJ4" s="25"/>
    </row>
    <row r="5" spans="2:37" ht="6" customHeight="1" x14ac:dyDescent="0.2">
      <c r="G5" s="22"/>
      <c r="H5" s="22"/>
      <c r="I5" s="22"/>
      <c r="J5" s="22"/>
      <c r="K5" s="22"/>
      <c r="L5" s="22"/>
      <c r="M5" s="22"/>
      <c r="N5" s="22"/>
      <c r="O5" s="22"/>
      <c r="P5" s="22"/>
      <c r="Q5" s="22"/>
      <c r="R5" s="22"/>
      <c r="S5" s="22"/>
      <c r="T5" s="22"/>
      <c r="U5" s="22"/>
      <c r="V5" s="22"/>
      <c r="Z5" s="23"/>
      <c r="AA5" s="23"/>
      <c r="AB5" s="23"/>
      <c r="AC5" s="23"/>
      <c r="AE5" s="25"/>
      <c r="AF5" s="25"/>
      <c r="AG5" s="25"/>
      <c r="AH5" s="25"/>
      <c r="AI5" s="25"/>
      <c r="AJ5" s="25"/>
    </row>
    <row r="6" spans="2:37" ht="7.5" customHeight="1" x14ac:dyDescent="0.2">
      <c r="G6" s="22"/>
      <c r="H6" s="22"/>
      <c r="I6" s="22"/>
      <c r="J6" s="22"/>
      <c r="K6" s="22"/>
      <c r="L6" s="22"/>
      <c r="M6" s="22"/>
      <c r="N6" s="22"/>
      <c r="O6" s="22"/>
      <c r="P6" s="22"/>
      <c r="Q6" s="22"/>
      <c r="R6" s="22"/>
      <c r="S6" s="22"/>
      <c r="T6" s="22"/>
      <c r="U6" s="22"/>
      <c r="V6" s="22"/>
      <c r="Z6" s="23" t="s">
        <v>4</v>
      </c>
      <c r="AA6" s="23"/>
      <c r="AB6" s="23"/>
      <c r="AC6" s="23"/>
      <c r="AE6" s="26">
        <v>0.35240740740740739</v>
      </c>
      <c r="AF6" s="26"/>
      <c r="AG6" s="26"/>
      <c r="AH6" s="26"/>
      <c r="AI6" s="26"/>
      <c r="AJ6" s="26"/>
    </row>
    <row r="7" spans="2:37" ht="6" customHeight="1" x14ac:dyDescent="0.2">
      <c r="G7" s="22"/>
      <c r="H7" s="22"/>
      <c r="I7" s="22"/>
      <c r="J7" s="22"/>
      <c r="K7" s="22"/>
      <c r="L7" s="22"/>
      <c r="M7" s="22"/>
      <c r="N7" s="22"/>
      <c r="O7" s="22"/>
      <c r="P7" s="22"/>
      <c r="Q7" s="22"/>
      <c r="R7" s="22"/>
      <c r="S7" s="22"/>
      <c r="T7" s="22"/>
      <c r="U7" s="22"/>
      <c r="V7" s="22"/>
      <c r="Z7" s="23"/>
      <c r="AA7" s="23"/>
      <c r="AB7" s="23"/>
      <c r="AC7" s="23"/>
      <c r="AE7" s="26"/>
      <c r="AF7" s="26"/>
      <c r="AG7" s="26"/>
      <c r="AH7" s="26"/>
      <c r="AI7" s="26"/>
      <c r="AJ7" s="26"/>
    </row>
    <row r="8" spans="2:37" ht="13.5" customHeight="1" x14ac:dyDescent="0.2">
      <c r="G8" s="22"/>
      <c r="H8" s="22"/>
      <c r="I8" s="22"/>
      <c r="J8" s="22"/>
      <c r="K8" s="22"/>
      <c r="L8" s="22"/>
      <c r="M8" s="22"/>
      <c r="N8" s="22"/>
      <c r="O8" s="22"/>
      <c r="P8" s="22"/>
      <c r="Q8" s="22"/>
      <c r="R8" s="22"/>
      <c r="S8" s="22"/>
      <c r="T8" s="22"/>
      <c r="U8" s="22"/>
      <c r="V8" s="22"/>
      <c r="Z8" s="23" t="s">
        <v>5</v>
      </c>
      <c r="AA8" s="23"/>
      <c r="AB8" s="23"/>
      <c r="AC8" s="23"/>
      <c r="AE8" s="27" t="s">
        <v>6</v>
      </c>
      <c r="AF8" s="27"/>
      <c r="AG8" s="27"/>
      <c r="AH8" s="27"/>
      <c r="AI8" s="27"/>
      <c r="AJ8" s="27"/>
    </row>
    <row r="9" spans="2:37" ht="6.75" customHeight="1" x14ac:dyDescent="0.2">
      <c r="G9" s="22"/>
      <c r="H9" s="22"/>
      <c r="I9" s="22"/>
      <c r="J9" s="22"/>
      <c r="K9" s="22"/>
      <c r="L9" s="22"/>
      <c r="M9" s="22"/>
      <c r="N9" s="22"/>
      <c r="O9" s="22"/>
      <c r="P9" s="22"/>
      <c r="Q9" s="22"/>
      <c r="R9" s="22"/>
      <c r="S9" s="22"/>
      <c r="T9" s="22"/>
      <c r="U9" s="22"/>
      <c r="V9" s="22"/>
    </row>
    <row r="10" spans="2:37" ht="6.75" customHeight="1" x14ac:dyDescent="0.2"/>
    <row r="11" spans="2:37" x14ac:dyDescent="0.2">
      <c r="B11" s="5" t="s">
        <v>7</v>
      </c>
      <c r="C11" s="5"/>
      <c r="D11" s="5"/>
      <c r="H11" s="21" t="s">
        <v>8</v>
      </c>
      <c r="I11" s="21"/>
      <c r="J11" s="21"/>
      <c r="K11" s="21"/>
      <c r="L11" s="21"/>
      <c r="M11" s="21"/>
      <c r="N11" s="21"/>
      <c r="O11" s="21"/>
    </row>
    <row r="12" spans="2:37" x14ac:dyDescent="0.2">
      <c r="B12" s="5" t="s">
        <v>9</v>
      </c>
      <c r="C12" s="5"/>
      <c r="D12" s="5"/>
      <c r="H12" s="21" t="s">
        <v>10</v>
      </c>
      <c r="I12" s="21"/>
      <c r="J12" s="21"/>
      <c r="K12" s="21"/>
      <c r="L12" s="21"/>
      <c r="M12" s="3" t="s">
        <v>11</v>
      </c>
      <c r="N12" s="21" t="s">
        <v>10</v>
      </c>
      <c r="O12" s="21"/>
      <c r="P12" s="21"/>
      <c r="Q12" s="21"/>
    </row>
    <row r="13" spans="2:37" ht="6.75" customHeight="1" x14ac:dyDescent="0.2"/>
    <row r="14" spans="2:37" ht="14.25" customHeight="1" x14ac:dyDescent="0.2">
      <c r="B14" s="13" t="s">
        <v>12</v>
      </c>
      <c r="C14" s="13"/>
      <c r="D14" s="13"/>
      <c r="J14" s="14" t="s">
        <v>13</v>
      </c>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2:37" ht="6" customHeight="1" x14ac:dyDescent="0.2"/>
    <row r="16" spans="2:37" x14ac:dyDescent="0.2">
      <c r="C16" s="5" t="s">
        <v>14</v>
      </c>
      <c r="D16" s="5"/>
      <c r="E16" s="5"/>
      <c r="F16" s="5"/>
      <c r="G16" s="5"/>
      <c r="H16" s="5"/>
      <c r="J16" s="15" t="s">
        <v>15</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2:36" ht="6.75" customHeight="1" x14ac:dyDescent="0.2">
      <c r="B17" s="16" t="s">
        <v>16</v>
      </c>
      <c r="C17" s="16"/>
      <c r="D17" s="16"/>
      <c r="E17" s="16"/>
      <c r="AD17" s="16" t="s">
        <v>17</v>
      </c>
      <c r="AE17" s="16"/>
      <c r="AF17" s="16"/>
      <c r="AG17" s="16"/>
      <c r="AH17" s="16"/>
      <c r="AI17" s="16"/>
      <c r="AJ17" s="16"/>
    </row>
    <row r="18" spans="2:36" ht="6" customHeight="1" x14ac:dyDescent="0.2">
      <c r="B18" s="16"/>
      <c r="C18" s="16"/>
      <c r="D18" s="16"/>
      <c r="E18" s="16"/>
      <c r="H18" s="17" t="s">
        <v>18</v>
      </c>
      <c r="I18" s="17"/>
      <c r="J18" s="17"/>
      <c r="K18" s="17"/>
      <c r="L18" s="17"/>
      <c r="M18" s="17"/>
      <c r="N18" s="17"/>
      <c r="O18" s="17"/>
      <c r="P18" s="17"/>
      <c r="Q18" s="17"/>
      <c r="R18" s="17"/>
      <c r="U18" s="17" t="s">
        <v>19</v>
      </c>
      <c r="V18" s="17"/>
      <c r="W18" s="17"/>
      <c r="X18" s="17"/>
      <c r="Y18" s="17"/>
      <c r="Z18" s="17"/>
      <c r="AD18" s="16"/>
      <c r="AE18" s="16"/>
      <c r="AF18" s="16"/>
      <c r="AG18" s="16"/>
      <c r="AH18" s="16"/>
      <c r="AI18" s="16"/>
      <c r="AJ18" s="16"/>
    </row>
    <row r="19" spans="2:36" ht="7.5" customHeight="1" x14ac:dyDescent="0.2">
      <c r="B19" s="16"/>
      <c r="C19" s="16"/>
      <c r="D19" s="16"/>
      <c r="E19" s="16"/>
      <c r="H19" s="17"/>
      <c r="I19" s="17"/>
      <c r="J19" s="17"/>
      <c r="K19" s="17"/>
      <c r="L19" s="17"/>
      <c r="M19" s="17"/>
      <c r="N19" s="17"/>
      <c r="O19" s="17"/>
      <c r="P19" s="17"/>
      <c r="Q19" s="17"/>
      <c r="R19" s="17"/>
      <c r="U19" s="17"/>
      <c r="V19" s="17"/>
      <c r="W19" s="17"/>
      <c r="X19" s="17"/>
      <c r="Y19" s="17"/>
      <c r="Z19" s="17"/>
      <c r="AD19" s="16"/>
      <c r="AE19" s="16"/>
      <c r="AF19" s="16"/>
      <c r="AG19" s="16"/>
      <c r="AH19" s="16"/>
      <c r="AI19" s="16"/>
      <c r="AJ19" s="16"/>
    </row>
    <row r="20" spans="2:36" ht="6.75" customHeight="1" x14ac:dyDescent="0.2">
      <c r="B20" s="16"/>
      <c r="C20" s="16"/>
      <c r="D20" s="16"/>
      <c r="E20" s="16"/>
      <c r="AD20" s="16"/>
      <c r="AE20" s="16"/>
      <c r="AF20" s="16"/>
      <c r="AG20" s="16"/>
      <c r="AH20" s="16"/>
      <c r="AI20" s="16"/>
      <c r="AJ20" s="16"/>
    </row>
    <row r="21" spans="2:36" x14ac:dyDescent="0.2">
      <c r="F21" s="8" t="s">
        <v>20</v>
      </c>
      <c r="G21" s="8"/>
      <c r="H21" s="8"/>
      <c r="I21" s="8"/>
      <c r="J21" s="8"/>
      <c r="K21" s="8"/>
      <c r="L21" s="8"/>
      <c r="M21" s="8"/>
      <c r="N21" s="8"/>
      <c r="O21" s="8"/>
      <c r="P21" s="8"/>
      <c r="Q21" s="8"/>
      <c r="R21" s="8"/>
      <c r="S21" s="8"/>
      <c r="V21" s="4">
        <v>151</v>
      </c>
      <c r="X21" s="9" t="s">
        <v>21</v>
      </c>
      <c r="Y21" s="9"/>
      <c r="Z21" s="9"/>
      <c r="AA21" s="9"/>
      <c r="AF21" s="10" t="s">
        <v>22</v>
      </c>
      <c r="AG21" s="10"/>
      <c r="AH21" s="10"/>
      <c r="AI21" s="10"/>
      <c r="AJ21" s="10"/>
    </row>
    <row r="22" spans="2:36" ht="11.25" customHeight="1" x14ac:dyDescent="0.2">
      <c r="F22" s="8"/>
      <c r="G22" s="8"/>
      <c r="H22" s="8"/>
      <c r="I22" s="8"/>
      <c r="J22" s="8"/>
      <c r="K22" s="8"/>
      <c r="L22" s="8"/>
      <c r="M22" s="8"/>
      <c r="N22" s="8"/>
      <c r="O22" s="8"/>
      <c r="P22" s="8"/>
      <c r="Q22" s="8"/>
      <c r="R22" s="8"/>
      <c r="S22" s="8"/>
    </row>
    <row r="23" spans="2:36" x14ac:dyDescent="0.2">
      <c r="F23" s="11" t="s">
        <v>23</v>
      </c>
      <c r="G23" s="11"/>
      <c r="H23" s="11"/>
      <c r="I23" s="11"/>
      <c r="J23" s="11"/>
      <c r="L23" s="12" t="s">
        <v>24</v>
      </c>
      <c r="M23" s="12"/>
      <c r="N23" s="12"/>
      <c r="O23" s="12"/>
      <c r="P23" s="12"/>
      <c r="Q23" s="12"/>
      <c r="R23" s="12"/>
      <c r="S23" s="12"/>
      <c r="T23" s="12"/>
    </row>
    <row r="24" spans="2:36" x14ac:dyDescent="0.2">
      <c r="F24" s="8" t="s">
        <v>20</v>
      </c>
      <c r="G24" s="8"/>
      <c r="H24" s="8"/>
      <c r="I24" s="8"/>
      <c r="J24" s="8"/>
      <c r="K24" s="8"/>
      <c r="L24" s="8"/>
      <c r="M24" s="8"/>
      <c r="N24" s="8"/>
      <c r="O24" s="8"/>
      <c r="P24" s="8"/>
      <c r="Q24" s="8"/>
      <c r="R24" s="8"/>
      <c r="S24" s="8"/>
      <c r="V24" s="4">
        <v>151</v>
      </c>
      <c r="X24" s="9" t="s">
        <v>21</v>
      </c>
      <c r="Y24" s="9"/>
      <c r="Z24" s="9"/>
      <c r="AA24" s="9"/>
      <c r="AF24" s="10" t="s">
        <v>25</v>
      </c>
      <c r="AG24" s="10"/>
      <c r="AH24" s="10"/>
      <c r="AI24" s="10"/>
      <c r="AJ24" s="10"/>
    </row>
    <row r="25" spans="2:36" ht="11.25" customHeight="1" x14ac:dyDescent="0.2">
      <c r="F25" s="8"/>
      <c r="G25" s="8"/>
      <c r="H25" s="8"/>
      <c r="I25" s="8"/>
      <c r="J25" s="8"/>
      <c r="K25" s="8"/>
      <c r="L25" s="8"/>
      <c r="M25" s="8"/>
      <c r="N25" s="8"/>
      <c r="O25" s="8"/>
      <c r="P25" s="8"/>
      <c r="Q25" s="8"/>
      <c r="R25" s="8"/>
      <c r="S25" s="8"/>
    </row>
    <row r="26" spans="2:36" x14ac:dyDescent="0.2">
      <c r="F26" s="11" t="s">
        <v>23</v>
      </c>
      <c r="G26" s="11"/>
      <c r="H26" s="11"/>
      <c r="I26" s="11"/>
      <c r="J26" s="11"/>
      <c r="L26" s="12" t="s">
        <v>24</v>
      </c>
      <c r="M26" s="12"/>
      <c r="N26" s="12"/>
      <c r="O26" s="12"/>
      <c r="P26" s="12"/>
      <c r="Q26" s="12"/>
      <c r="R26" s="12"/>
      <c r="S26" s="12"/>
      <c r="T26" s="12"/>
    </row>
    <row r="27" spans="2:36" x14ac:dyDescent="0.2">
      <c r="V27" s="4">
        <v>151</v>
      </c>
      <c r="X27" s="9" t="s">
        <v>21</v>
      </c>
      <c r="Y27" s="9"/>
      <c r="Z27" s="9"/>
      <c r="AA27" s="9"/>
    </row>
    <row r="28" spans="2:36" ht="11.25" customHeight="1" x14ac:dyDescent="0.2"/>
    <row r="29" spans="2:36" x14ac:dyDescent="0.2">
      <c r="V29" s="4">
        <v>151</v>
      </c>
      <c r="X29" s="9" t="s">
        <v>21</v>
      </c>
      <c r="Y29" s="9"/>
      <c r="Z29" s="9"/>
      <c r="AA29" s="9"/>
    </row>
    <row r="30" spans="2:36" ht="11.25" customHeight="1" x14ac:dyDescent="0.2"/>
    <row r="31" spans="2:36" x14ac:dyDescent="0.2">
      <c r="F31" s="8" t="s">
        <v>26</v>
      </c>
      <c r="G31" s="8"/>
      <c r="H31" s="8"/>
      <c r="I31" s="8"/>
      <c r="J31" s="8"/>
      <c r="K31" s="8"/>
      <c r="L31" s="8"/>
      <c r="M31" s="8"/>
      <c r="N31" s="8"/>
      <c r="O31" s="8"/>
      <c r="P31" s="8"/>
      <c r="Q31" s="8"/>
      <c r="R31" s="8"/>
      <c r="S31" s="8"/>
      <c r="V31" s="4">
        <v>151</v>
      </c>
      <c r="X31" s="9" t="s">
        <v>21</v>
      </c>
      <c r="Y31" s="9"/>
      <c r="Z31" s="9"/>
      <c r="AA31" s="9"/>
      <c r="AF31" s="10" t="s">
        <v>27</v>
      </c>
      <c r="AG31" s="10"/>
      <c r="AH31" s="10"/>
      <c r="AI31" s="10"/>
      <c r="AJ31" s="10"/>
    </row>
    <row r="32" spans="2:36" ht="11.25" customHeight="1" x14ac:dyDescent="0.2">
      <c r="F32" s="8"/>
      <c r="G32" s="8"/>
      <c r="H32" s="8"/>
      <c r="I32" s="8"/>
      <c r="J32" s="8"/>
      <c r="K32" s="8"/>
      <c r="L32" s="8"/>
      <c r="M32" s="8"/>
      <c r="N32" s="8"/>
      <c r="O32" s="8"/>
      <c r="P32" s="8"/>
      <c r="Q32" s="8"/>
      <c r="R32" s="8"/>
      <c r="S32" s="8"/>
    </row>
    <row r="33" spans="2:37" ht="12" customHeight="1" x14ac:dyDescent="0.2">
      <c r="F33" s="8"/>
      <c r="G33" s="8"/>
      <c r="H33" s="8"/>
      <c r="I33" s="8"/>
      <c r="J33" s="8"/>
      <c r="K33" s="8"/>
      <c r="L33" s="8"/>
      <c r="M33" s="8"/>
      <c r="N33" s="8"/>
      <c r="O33" s="8"/>
      <c r="P33" s="8"/>
      <c r="Q33" s="8"/>
      <c r="R33" s="8"/>
      <c r="S33" s="8"/>
    </row>
    <row r="34" spans="2:37" ht="12" customHeight="1" x14ac:dyDescent="0.2">
      <c r="F34" s="8"/>
      <c r="G34" s="8"/>
      <c r="H34" s="8"/>
      <c r="I34" s="8"/>
      <c r="J34" s="8"/>
      <c r="K34" s="8"/>
      <c r="L34" s="8"/>
      <c r="M34" s="8"/>
      <c r="N34" s="8"/>
      <c r="O34" s="8"/>
      <c r="P34" s="8"/>
      <c r="Q34" s="8"/>
      <c r="R34" s="8"/>
      <c r="S34" s="8"/>
    </row>
    <row r="35" spans="2:37" x14ac:dyDescent="0.2">
      <c r="F35" s="11" t="s">
        <v>28</v>
      </c>
      <c r="G35" s="11"/>
      <c r="H35" s="11"/>
      <c r="I35" s="11"/>
      <c r="J35" s="11"/>
      <c r="L35" s="12" t="s">
        <v>29</v>
      </c>
      <c r="M35" s="12"/>
      <c r="N35" s="12"/>
      <c r="O35" s="12"/>
      <c r="P35" s="12"/>
      <c r="Q35" s="12"/>
      <c r="R35" s="12"/>
      <c r="S35" s="12"/>
      <c r="T35" s="12"/>
    </row>
    <row r="36" spans="2:37" x14ac:dyDescent="0.2">
      <c r="V36" s="4">
        <v>151</v>
      </c>
      <c r="X36" s="9" t="s">
        <v>21</v>
      </c>
      <c r="Y36" s="9"/>
      <c r="Z36" s="9"/>
      <c r="AA36" s="9"/>
    </row>
    <row r="37" spans="2:37" ht="11.25" customHeight="1" x14ac:dyDescent="0.2"/>
    <row r="38" spans="2:37" ht="11.25" customHeight="1" x14ac:dyDescent="0.2"/>
    <row r="39" spans="2:37" x14ac:dyDescent="0.2">
      <c r="D39" s="5" t="s">
        <v>30</v>
      </c>
      <c r="E39" s="5"/>
      <c r="F39" s="5"/>
      <c r="G39" s="5"/>
      <c r="H39" s="5"/>
      <c r="I39" s="5"/>
      <c r="J39" s="5"/>
      <c r="K39" s="5"/>
      <c r="L39" s="5"/>
      <c r="M39" s="5"/>
      <c r="N39" s="5"/>
      <c r="AC39" s="6">
        <v>22783.33</v>
      </c>
      <c r="AD39" s="6"/>
      <c r="AE39" s="6"/>
      <c r="AF39" s="6"/>
      <c r="AG39" s="6"/>
      <c r="AH39" s="6"/>
      <c r="AI39" s="6"/>
      <c r="AJ39" s="6"/>
      <c r="AK39" s="6"/>
    </row>
    <row r="40" spans="2:37" ht="21" customHeight="1" x14ac:dyDescent="0.2"/>
    <row r="41" spans="2:37" ht="30" customHeight="1" x14ac:dyDescent="0.2"/>
    <row r="42" spans="2:37" ht="6" customHeight="1" x14ac:dyDescent="0.2"/>
    <row r="43" spans="2:37" x14ac:dyDescent="0.2">
      <c r="C43" s="5" t="s">
        <v>14</v>
      </c>
      <c r="D43" s="5"/>
      <c r="E43" s="5"/>
      <c r="F43" s="5"/>
      <c r="G43" s="5"/>
      <c r="H43" s="5"/>
      <c r="J43" s="15" t="s">
        <v>31</v>
      </c>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2:37" ht="6.75" customHeight="1" x14ac:dyDescent="0.2">
      <c r="B44" s="16" t="s">
        <v>32</v>
      </c>
      <c r="C44" s="16"/>
      <c r="D44" s="16"/>
      <c r="E44" s="16"/>
      <c r="AD44" s="16" t="s">
        <v>17</v>
      </c>
      <c r="AE44" s="16"/>
      <c r="AF44" s="16"/>
      <c r="AG44" s="16"/>
      <c r="AH44" s="16"/>
      <c r="AI44" s="16"/>
      <c r="AJ44" s="16"/>
    </row>
    <row r="45" spans="2:37" ht="6" customHeight="1" x14ac:dyDescent="0.2">
      <c r="B45" s="16"/>
      <c r="C45" s="16"/>
      <c r="D45" s="16"/>
      <c r="E45" s="16"/>
      <c r="H45" s="17" t="s">
        <v>18</v>
      </c>
      <c r="I45" s="17"/>
      <c r="J45" s="17"/>
      <c r="K45" s="17"/>
      <c r="L45" s="17"/>
      <c r="M45" s="17"/>
      <c r="N45" s="17"/>
      <c r="O45" s="17"/>
      <c r="P45" s="17"/>
      <c r="Q45" s="17"/>
      <c r="R45" s="17"/>
      <c r="U45" s="17" t="s">
        <v>19</v>
      </c>
      <c r="V45" s="17"/>
      <c r="W45" s="17"/>
      <c r="X45" s="17"/>
      <c r="Y45" s="17"/>
      <c r="Z45" s="17"/>
      <c r="AD45" s="16"/>
      <c r="AE45" s="16"/>
      <c r="AF45" s="16"/>
      <c r="AG45" s="16"/>
      <c r="AH45" s="16"/>
      <c r="AI45" s="16"/>
      <c r="AJ45" s="16"/>
    </row>
    <row r="46" spans="2:37" ht="7.5" customHeight="1" x14ac:dyDescent="0.2">
      <c r="B46" s="16"/>
      <c r="C46" s="16"/>
      <c r="D46" s="16"/>
      <c r="E46" s="16"/>
      <c r="H46" s="17"/>
      <c r="I46" s="17"/>
      <c r="J46" s="17"/>
      <c r="K46" s="17"/>
      <c r="L46" s="17"/>
      <c r="M46" s="17"/>
      <c r="N46" s="17"/>
      <c r="O46" s="17"/>
      <c r="P46" s="17"/>
      <c r="Q46" s="17"/>
      <c r="R46" s="17"/>
      <c r="U46" s="17"/>
      <c r="V46" s="17"/>
      <c r="W46" s="17"/>
      <c r="X46" s="17"/>
      <c r="Y46" s="17"/>
      <c r="Z46" s="17"/>
      <c r="AD46" s="16"/>
      <c r="AE46" s="16"/>
      <c r="AF46" s="16"/>
      <c r="AG46" s="16"/>
      <c r="AH46" s="16"/>
      <c r="AI46" s="16"/>
      <c r="AJ46" s="16"/>
    </row>
    <row r="47" spans="2:37" ht="6.75" customHeight="1" x14ac:dyDescent="0.2">
      <c r="B47" s="16"/>
      <c r="C47" s="16"/>
      <c r="D47" s="16"/>
      <c r="E47" s="16"/>
      <c r="AD47" s="16"/>
      <c r="AE47" s="16"/>
      <c r="AF47" s="16"/>
      <c r="AG47" s="16"/>
      <c r="AH47" s="16"/>
      <c r="AI47" s="16"/>
      <c r="AJ47" s="16"/>
    </row>
    <row r="48" spans="2:37" x14ac:dyDescent="0.2">
      <c r="B48" s="20" t="s">
        <v>33</v>
      </c>
      <c r="C48" s="20"/>
      <c r="D48" s="20"/>
      <c r="F48" s="8" t="s">
        <v>34</v>
      </c>
      <c r="G48" s="8"/>
      <c r="H48" s="8"/>
      <c r="I48" s="8"/>
      <c r="J48" s="8"/>
      <c r="K48" s="8"/>
      <c r="L48" s="8"/>
      <c r="M48" s="8"/>
      <c r="N48" s="8"/>
      <c r="O48" s="8"/>
      <c r="P48" s="8"/>
      <c r="Q48" s="8"/>
      <c r="R48" s="8"/>
      <c r="S48" s="8"/>
      <c r="V48" s="4">
        <v>211</v>
      </c>
      <c r="X48" s="9" t="s">
        <v>35</v>
      </c>
      <c r="Y48" s="9"/>
      <c r="Z48" s="9"/>
      <c r="AA48" s="9"/>
      <c r="AF48" s="10" t="s">
        <v>36</v>
      </c>
      <c r="AG48" s="10"/>
      <c r="AH48" s="10"/>
      <c r="AI48" s="10"/>
      <c r="AJ48" s="10"/>
    </row>
    <row r="49" spans="2:37" ht="11.25" customHeight="1" x14ac:dyDescent="0.2">
      <c r="F49" s="8"/>
      <c r="G49" s="8"/>
      <c r="H49" s="8"/>
      <c r="I49" s="8"/>
      <c r="J49" s="8"/>
      <c r="K49" s="8"/>
      <c r="L49" s="8"/>
      <c r="M49" s="8"/>
      <c r="N49" s="8"/>
      <c r="O49" s="8"/>
      <c r="P49" s="8"/>
      <c r="Q49" s="8"/>
      <c r="R49" s="8"/>
      <c r="S49" s="8"/>
    </row>
    <row r="50" spans="2:37" x14ac:dyDescent="0.2">
      <c r="F50" s="11" t="s">
        <v>37</v>
      </c>
      <c r="G50" s="11"/>
      <c r="H50" s="11"/>
      <c r="I50" s="11"/>
      <c r="J50" s="11"/>
      <c r="L50" s="12" t="s">
        <v>38</v>
      </c>
      <c r="M50" s="12"/>
      <c r="N50" s="12"/>
      <c r="O50" s="12"/>
      <c r="P50" s="12"/>
      <c r="Q50" s="12"/>
      <c r="R50" s="12"/>
      <c r="S50" s="12"/>
      <c r="T50" s="12"/>
    </row>
    <row r="51" spans="2:37" x14ac:dyDescent="0.2">
      <c r="B51" s="20" t="s">
        <v>39</v>
      </c>
      <c r="C51" s="20"/>
      <c r="D51" s="20"/>
      <c r="F51" s="8" t="s">
        <v>40</v>
      </c>
      <c r="G51" s="8"/>
      <c r="H51" s="8"/>
      <c r="I51" s="8"/>
      <c r="J51" s="8"/>
      <c r="K51" s="8"/>
      <c r="L51" s="8"/>
      <c r="M51" s="8"/>
      <c r="N51" s="8"/>
      <c r="O51" s="8"/>
      <c r="P51" s="8"/>
      <c r="Q51" s="8"/>
      <c r="R51" s="8"/>
      <c r="S51" s="8"/>
      <c r="V51" s="4">
        <v>165</v>
      </c>
      <c r="X51" s="19" t="s">
        <v>41</v>
      </c>
      <c r="Y51" s="19"/>
      <c r="Z51" s="19"/>
      <c r="AA51" s="19"/>
      <c r="AF51" s="10" t="s">
        <v>42</v>
      </c>
      <c r="AG51" s="10"/>
      <c r="AH51" s="10"/>
      <c r="AI51" s="10"/>
      <c r="AJ51" s="10"/>
    </row>
    <row r="52" spans="2:37" ht="11.25" customHeight="1" x14ac:dyDescent="0.2">
      <c r="F52" s="8"/>
      <c r="G52" s="8"/>
      <c r="H52" s="8"/>
      <c r="I52" s="8"/>
      <c r="J52" s="8"/>
      <c r="K52" s="8"/>
      <c r="L52" s="8"/>
      <c r="M52" s="8"/>
      <c r="N52" s="8"/>
      <c r="O52" s="8"/>
      <c r="P52" s="8"/>
      <c r="Q52" s="8"/>
      <c r="R52" s="8"/>
      <c r="S52" s="8"/>
      <c r="X52" s="19"/>
      <c r="Y52" s="19"/>
      <c r="Z52" s="19"/>
      <c r="AA52" s="19"/>
    </row>
    <row r="53" spans="2:37" ht="12" customHeight="1" x14ac:dyDescent="0.2">
      <c r="F53" s="8"/>
      <c r="G53" s="8"/>
      <c r="H53" s="8"/>
      <c r="I53" s="8"/>
      <c r="J53" s="8"/>
      <c r="K53" s="8"/>
      <c r="L53" s="8"/>
      <c r="M53" s="8"/>
      <c r="N53" s="8"/>
      <c r="O53" s="8"/>
      <c r="P53" s="8"/>
      <c r="Q53" s="8"/>
      <c r="R53" s="8"/>
      <c r="S53" s="8"/>
    </row>
    <row r="54" spans="2:37" x14ac:dyDescent="0.2">
      <c r="F54" s="11" t="s">
        <v>43</v>
      </c>
      <c r="G54" s="11"/>
      <c r="H54" s="11"/>
      <c r="I54" s="11"/>
      <c r="J54" s="11"/>
      <c r="L54" s="12" t="s">
        <v>44</v>
      </c>
      <c r="M54" s="12"/>
      <c r="N54" s="12"/>
      <c r="O54" s="12"/>
      <c r="P54" s="12"/>
      <c r="Q54" s="12"/>
      <c r="R54" s="12"/>
      <c r="S54" s="12"/>
      <c r="T54" s="12"/>
    </row>
    <row r="55" spans="2:37" ht="14.25" customHeight="1" x14ac:dyDescent="0.2">
      <c r="B55" s="13" t="s">
        <v>12</v>
      </c>
      <c r="C55" s="13"/>
      <c r="D55" s="13"/>
      <c r="J55" s="14" t="s">
        <v>13</v>
      </c>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row>
    <row r="56" spans="2:37" ht="6" customHeight="1" x14ac:dyDescent="0.2"/>
    <row r="57" spans="2:37" x14ac:dyDescent="0.2">
      <c r="C57" s="5" t="s">
        <v>14</v>
      </c>
      <c r="D57" s="5"/>
      <c r="E57" s="5"/>
      <c r="F57" s="5"/>
      <c r="G57" s="5"/>
      <c r="H57" s="5"/>
      <c r="J57" s="15" t="s">
        <v>31</v>
      </c>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row>
    <row r="58" spans="2:37" ht="6.75" customHeight="1" x14ac:dyDescent="0.2">
      <c r="B58" s="16" t="s">
        <v>32</v>
      </c>
      <c r="C58" s="16"/>
      <c r="D58" s="16"/>
      <c r="E58" s="16"/>
      <c r="AD58" s="16" t="s">
        <v>17</v>
      </c>
      <c r="AE58" s="16"/>
      <c r="AF58" s="16"/>
      <c r="AG58" s="16"/>
      <c r="AH58" s="16"/>
      <c r="AI58" s="16"/>
      <c r="AJ58" s="16"/>
    </row>
    <row r="59" spans="2:37" ht="6" customHeight="1" x14ac:dyDescent="0.2">
      <c r="B59" s="16"/>
      <c r="C59" s="16"/>
      <c r="D59" s="16"/>
      <c r="E59" s="16"/>
      <c r="H59" s="17" t="s">
        <v>18</v>
      </c>
      <c r="I59" s="17"/>
      <c r="J59" s="17"/>
      <c r="K59" s="17"/>
      <c r="L59" s="17"/>
      <c r="M59" s="17"/>
      <c r="N59" s="17"/>
      <c r="O59" s="17"/>
      <c r="P59" s="17"/>
      <c r="Q59" s="17"/>
      <c r="R59" s="17"/>
      <c r="U59" s="17" t="s">
        <v>19</v>
      </c>
      <c r="V59" s="17"/>
      <c r="W59" s="17"/>
      <c r="X59" s="17"/>
      <c r="Y59" s="17"/>
      <c r="Z59" s="17"/>
      <c r="AD59" s="16"/>
      <c r="AE59" s="16"/>
      <c r="AF59" s="16"/>
      <c r="AG59" s="16"/>
      <c r="AH59" s="16"/>
      <c r="AI59" s="16"/>
      <c r="AJ59" s="16"/>
    </row>
    <row r="60" spans="2:37" ht="7.5" customHeight="1" x14ac:dyDescent="0.2">
      <c r="B60" s="16"/>
      <c r="C60" s="16"/>
      <c r="D60" s="16"/>
      <c r="E60" s="16"/>
      <c r="H60" s="17"/>
      <c r="I60" s="17"/>
      <c r="J60" s="17"/>
      <c r="K60" s="17"/>
      <c r="L60" s="17"/>
      <c r="M60" s="17"/>
      <c r="N60" s="17"/>
      <c r="O60" s="17"/>
      <c r="P60" s="17"/>
      <c r="Q60" s="17"/>
      <c r="R60" s="17"/>
      <c r="U60" s="17"/>
      <c r="V60" s="17"/>
      <c r="W60" s="17"/>
      <c r="X60" s="17"/>
      <c r="Y60" s="17"/>
      <c r="Z60" s="17"/>
      <c r="AD60" s="16"/>
      <c r="AE60" s="16"/>
      <c r="AF60" s="16"/>
      <c r="AG60" s="16"/>
      <c r="AH60" s="16"/>
      <c r="AI60" s="16"/>
      <c r="AJ60" s="16"/>
    </row>
    <row r="61" spans="2:37" ht="6.75" customHeight="1" x14ac:dyDescent="0.2">
      <c r="B61" s="16"/>
      <c r="C61" s="16"/>
      <c r="D61" s="16"/>
      <c r="E61" s="16"/>
      <c r="AD61" s="16"/>
      <c r="AE61" s="16"/>
      <c r="AF61" s="16"/>
      <c r="AG61" s="16"/>
      <c r="AH61" s="16"/>
      <c r="AI61" s="16"/>
      <c r="AJ61" s="16"/>
    </row>
    <row r="62" spans="2:37" x14ac:dyDescent="0.2">
      <c r="B62" s="20" t="s">
        <v>45</v>
      </c>
      <c r="C62" s="20"/>
      <c r="D62" s="20"/>
      <c r="F62" s="8" t="s">
        <v>46</v>
      </c>
      <c r="G62" s="8"/>
      <c r="H62" s="8"/>
      <c r="I62" s="8"/>
      <c r="J62" s="8"/>
      <c r="K62" s="8"/>
      <c r="L62" s="8"/>
      <c r="M62" s="8"/>
      <c r="N62" s="8"/>
      <c r="O62" s="8"/>
      <c r="P62" s="8"/>
      <c r="Q62" s="8"/>
      <c r="R62" s="8"/>
      <c r="S62" s="8"/>
      <c r="V62" s="4">
        <v>165</v>
      </c>
      <c r="X62" s="19" t="s">
        <v>41</v>
      </c>
      <c r="Y62" s="19"/>
      <c r="Z62" s="19"/>
      <c r="AA62" s="19"/>
      <c r="AF62" s="10" t="s">
        <v>47</v>
      </c>
      <c r="AG62" s="10"/>
      <c r="AH62" s="10"/>
      <c r="AI62" s="10"/>
      <c r="AJ62" s="10"/>
    </row>
    <row r="63" spans="2:37" ht="11.25" customHeight="1" x14ac:dyDescent="0.2">
      <c r="F63" s="8"/>
      <c r="G63" s="8"/>
      <c r="H63" s="8"/>
      <c r="I63" s="8"/>
      <c r="J63" s="8"/>
      <c r="K63" s="8"/>
      <c r="L63" s="8"/>
      <c r="M63" s="8"/>
      <c r="N63" s="8"/>
      <c r="O63" s="8"/>
      <c r="P63" s="8"/>
      <c r="Q63" s="8"/>
      <c r="R63" s="8"/>
      <c r="S63" s="8"/>
      <c r="X63" s="19"/>
      <c r="Y63" s="19"/>
      <c r="Z63" s="19"/>
      <c r="AA63" s="19"/>
    </row>
    <row r="64" spans="2:37" ht="12" customHeight="1" x14ac:dyDescent="0.2">
      <c r="F64" s="8"/>
      <c r="G64" s="8"/>
      <c r="H64" s="8"/>
      <c r="I64" s="8"/>
      <c r="J64" s="8"/>
      <c r="K64" s="8"/>
      <c r="L64" s="8"/>
      <c r="M64" s="8"/>
      <c r="N64" s="8"/>
      <c r="O64" s="8"/>
      <c r="P64" s="8"/>
      <c r="Q64" s="8"/>
      <c r="R64" s="8"/>
      <c r="S64" s="8"/>
    </row>
    <row r="65" spans="2:36" x14ac:dyDescent="0.2">
      <c r="F65" s="11" t="s">
        <v>43</v>
      </c>
      <c r="G65" s="11"/>
      <c r="H65" s="11"/>
      <c r="I65" s="11"/>
      <c r="J65" s="11"/>
      <c r="L65" s="12" t="s">
        <v>44</v>
      </c>
      <c r="M65" s="12"/>
      <c r="N65" s="12"/>
      <c r="O65" s="12"/>
      <c r="P65" s="12"/>
      <c r="Q65" s="12"/>
      <c r="R65" s="12"/>
      <c r="S65" s="12"/>
      <c r="T65" s="12"/>
    </row>
    <row r="66" spans="2:36" x14ac:dyDescent="0.2">
      <c r="B66" s="20" t="s">
        <v>48</v>
      </c>
      <c r="C66" s="20"/>
      <c r="D66" s="20"/>
      <c r="F66" s="8" t="s">
        <v>49</v>
      </c>
      <c r="G66" s="8"/>
      <c r="H66" s="8"/>
      <c r="I66" s="8"/>
      <c r="J66" s="8"/>
      <c r="K66" s="8"/>
      <c r="L66" s="8"/>
      <c r="M66" s="8"/>
      <c r="N66" s="8"/>
      <c r="O66" s="8"/>
      <c r="P66" s="8"/>
      <c r="Q66" s="8"/>
      <c r="R66" s="8"/>
      <c r="S66" s="8"/>
      <c r="V66" s="4">
        <v>165</v>
      </c>
      <c r="X66" s="19" t="s">
        <v>41</v>
      </c>
      <c r="Y66" s="19"/>
      <c r="Z66" s="19"/>
      <c r="AA66" s="19"/>
      <c r="AF66" s="10" t="s">
        <v>50</v>
      </c>
      <c r="AG66" s="10"/>
      <c r="AH66" s="10"/>
      <c r="AI66" s="10"/>
      <c r="AJ66" s="10"/>
    </row>
    <row r="67" spans="2:36" ht="11.25" customHeight="1" x14ac:dyDescent="0.2">
      <c r="F67" s="8"/>
      <c r="G67" s="8"/>
      <c r="H67" s="8"/>
      <c r="I67" s="8"/>
      <c r="J67" s="8"/>
      <c r="K67" s="8"/>
      <c r="L67" s="8"/>
      <c r="M67" s="8"/>
      <c r="N67" s="8"/>
      <c r="O67" s="8"/>
      <c r="P67" s="8"/>
      <c r="Q67" s="8"/>
      <c r="R67" s="8"/>
      <c r="S67" s="8"/>
      <c r="X67" s="19"/>
      <c r="Y67" s="19"/>
      <c r="Z67" s="19"/>
      <c r="AA67" s="19"/>
    </row>
    <row r="68" spans="2:36" ht="12" customHeight="1" x14ac:dyDescent="0.2">
      <c r="F68" s="8"/>
      <c r="G68" s="8"/>
      <c r="H68" s="8"/>
      <c r="I68" s="8"/>
      <c r="J68" s="8"/>
      <c r="K68" s="8"/>
      <c r="L68" s="8"/>
      <c r="M68" s="8"/>
      <c r="N68" s="8"/>
      <c r="O68" s="8"/>
      <c r="P68" s="8"/>
      <c r="Q68" s="8"/>
      <c r="R68" s="8"/>
      <c r="S68" s="8"/>
    </row>
    <row r="69" spans="2:36" x14ac:dyDescent="0.2">
      <c r="F69" s="11" t="s">
        <v>43</v>
      </c>
      <c r="G69" s="11"/>
      <c r="H69" s="11"/>
      <c r="I69" s="11"/>
      <c r="J69" s="11"/>
      <c r="L69" s="12" t="s">
        <v>44</v>
      </c>
      <c r="M69" s="12"/>
      <c r="N69" s="12"/>
      <c r="O69" s="12"/>
      <c r="P69" s="12"/>
      <c r="Q69" s="12"/>
      <c r="R69" s="12"/>
      <c r="S69" s="12"/>
      <c r="T69" s="12"/>
    </row>
    <row r="70" spans="2:36" x14ac:dyDescent="0.2">
      <c r="B70" s="20" t="s">
        <v>51</v>
      </c>
      <c r="C70" s="20"/>
      <c r="D70" s="20"/>
      <c r="F70" s="8" t="s">
        <v>52</v>
      </c>
      <c r="G70" s="8"/>
      <c r="H70" s="8"/>
      <c r="I70" s="8"/>
      <c r="J70" s="8"/>
      <c r="K70" s="8"/>
      <c r="L70" s="8"/>
      <c r="M70" s="8"/>
      <c r="N70" s="8"/>
      <c r="O70" s="8"/>
      <c r="P70" s="8"/>
      <c r="Q70" s="8"/>
      <c r="R70" s="8"/>
      <c r="S70" s="8"/>
      <c r="V70" s="4">
        <v>328</v>
      </c>
      <c r="X70" s="9" t="s">
        <v>53</v>
      </c>
      <c r="Y70" s="9"/>
      <c r="Z70" s="9"/>
      <c r="AA70" s="9"/>
      <c r="AF70" s="10" t="s">
        <v>54</v>
      </c>
      <c r="AG70" s="10"/>
      <c r="AH70" s="10"/>
      <c r="AI70" s="10"/>
      <c r="AJ70" s="10"/>
    </row>
    <row r="71" spans="2:36" ht="11.25" customHeight="1" x14ac:dyDescent="0.2">
      <c r="F71" s="8"/>
      <c r="G71" s="8"/>
      <c r="H71" s="8"/>
      <c r="I71" s="8"/>
      <c r="J71" s="8"/>
      <c r="K71" s="8"/>
      <c r="L71" s="8"/>
      <c r="M71" s="8"/>
      <c r="N71" s="8"/>
      <c r="O71" s="8"/>
      <c r="P71" s="8"/>
      <c r="Q71" s="8"/>
      <c r="R71" s="8"/>
      <c r="S71" s="8"/>
    </row>
    <row r="72" spans="2:36" ht="12" customHeight="1" x14ac:dyDescent="0.2">
      <c r="F72" s="8"/>
      <c r="G72" s="8"/>
      <c r="H72" s="8"/>
      <c r="I72" s="8"/>
      <c r="J72" s="8"/>
      <c r="K72" s="8"/>
      <c r="L72" s="8"/>
      <c r="M72" s="8"/>
      <c r="N72" s="8"/>
      <c r="O72" s="8"/>
      <c r="P72" s="8"/>
      <c r="Q72" s="8"/>
      <c r="R72" s="8"/>
      <c r="S72" s="8"/>
    </row>
    <row r="73" spans="2:36" x14ac:dyDescent="0.2">
      <c r="F73" s="11" t="s">
        <v>55</v>
      </c>
      <c r="G73" s="11"/>
      <c r="H73" s="11"/>
      <c r="I73" s="11"/>
      <c r="J73" s="11"/>
      <c r="L73" s="12" t="s">
        <v>56</v>
      </c>
      <c r="M73" s="12"/>
      <c r="N73" s="12"/>
      <c r="O73" s="12"/>
      <c r="P73" s="12"/>
      <c r="Q73" s="12"/>
      <c r="R73" s="12"/>
      <c r="S73" s="12"/>
      <c r="T73" s="12"/>
    </row>
    <row r="74" spans="2:36" x14ac:dyDescent="0.2">
      <c r="B74" s="20" t="s">
        <v>57</v>
      </c>
      <c r="C74" s="20"/>
      <c r="D74" s="20"/>
      <c r="F74" s="8" t="s">
        <v>58</v>
      </c>
      <c r="G74" s="8"/>
      <c r="H74" s="8"/>
      <c r="I74" s="8"/>
      <c r="J74" s="8"/>
      <c r="K74" s="8"/>
      <c r="L74" s="8"/>
      <c r="M74" s="8"/>
      <c r="N74" s="8"/>
      <c r="O74" s="8"/>
      <c r="P74" s="8"/>
      <c r="Q74" s="8"/>
      <c r="R74" s="8"/>
      <c r="S74" s="8"/>
      <c r="V74" s="4">
        <v>326</v>
      </c>
      <c r="X74" s="9" t="s">
        <v>59</v>
      </c>
      <c r="Y74" s="9"/>
      <c r="Z74" s="9"/>
      <c r="AA74" s="9"/>
      <c r="AF74" s="10" t="s">
        <v>60</v>
      </c>
      <c r="AG74" s="10"/>
      <c r="AH74" s="10"/>
      <c r="AI74" s="10"/>
      <c r="AJ74" s="10"/>
    </row>
    <row r="75" spans="2:36" ht="11.25" customHeight="1" x14ac:dyDescent="0.2">
      <c r="F75" s="8"/>
      <c r="G75" s="8"/>
      <c r="H75" s="8"/>
      <c r="I75" s="8"/>
      <c r="J75" s="8"/>
      <c r="K75" s="8"/>
      <c r="L75" s="8"/>
      <c r="M75" s="8"/>
      <c r="N75" s="8"/>
      <c r="O75" s="8"/>
      <c r="P75" s="8"/>
      <c r="Q75" s="8"/>
      <c r="R75" s="8"/>
      <c r="S75" s="8"/>
    </row>
    <row r="76" spans="2:36" ht="12" customHeight="1" x14ac:dyDescent="0.2">
      <c r="F76" s="8"/>
      <c r="G76" s="8"/>
      <c r="H76" s="8"/>
      <c r="I76" s="8"/>
      <c r="J76" s="8"/>
      <c r="K76" s="8"/>
      <c r="L76" s="8"/>
      <c r="M76" s="8"/>
      <c r="N76" s="8"/>
      <c r="O76" s="8"/>
      <c r="P76" s="8"/>
      <c r="Q76" s="8"/>
      <c r="R76" s="8"/>
      <c r="S76" s="8"/>
    </row>
    <row r="77" spans="2:36" x14ac:dyDescent="0.2">
      <c r="F77" s="11" t="s">
        <v>61</v>
      </c>
      <c r="G77" s="11"/>
      <c r="H77" s="11"/>
      <c r="I77" s="11"/>
      <c r="J77" s="11"/>
      <c r="L77" s="12" t="s">
        <v>62</v>
      </c>
      <c r="M77" s="12"/>
      <c r="N77" s="12"/>
      <c r="O77" s="12"/>
      <c r="P77" s="12"/>
      <c r="Q77" s="12"/>
      <c r="R77" s="12"/>
      <c r="S77" s="12"/>
      <c r="T77" s="12"/>
    </row>
    <row r="78" spans="2:36" x14ac:dyDescent="0.2">
      <c r="B78" s="20" t="s">
        <v>63</v>
      </c>
      <c r="C78" s="20"/>
      <c r="D78" s="20"/>
      <c r="F78" s="8" t="s">
        <v>64</v>
      </c>
      <c r="G78" s="8"/>
      <c r="H78" s="8"/>
      <c r="I78" s="8"/>
      <c r="J78" s="8"/>
      <c r="K78" s="8"/>
      <c r="L78" s="8"/>
      <c r="M78" s="8"/>
      <c r="N78" s="8"/>
      <c r="O78" s="8"/>
      <c r="P78" s="8"/>
      <c r="Q78" s="8"/>
      <c r="R78" s="8"/>
      <c r="S78" s="8"/>
      <c r="V78" s="4">
        <v>165</v>
      </c>
      <c r="X78" s="19" t="s">
        <v>41</v>
      </c>
      <c r="Y78" s="19"/>
      <c r="Z78" s="19"/>
      <c r="AA78" s="19"/>
      <c r="AF78" s="10" t="s">
        <v>65</v>
      </c>
      <c r="AG78" s="10"/>
      <c r="AH78" s="10"/>
      <c r="AI78" s="10"/>
      <c r="AJ78" s="10"/>
    </row>
    <row r="79" spans="2:36" ht="11.25" customHeight="1" x14ac:dyDescent="0.2">
      <c r="F79" s="8"/>
      <c r="G79" s="8"/>
      <c r="H79" s="8"/>
      <c r="I79" s="8"/>
      <c r="J79" s="8"/>
      <c r="K79" s="8"/>
      <c r="L79" s="8"/>
      <c r="M79" s="8"/>
      <c r="N79" s="8"/>
      <c r="O79" s="8"/>
      <c r="P79" s="8"/>
      <c r="Q79" s="8"/>
      <c r="R79" s="8"/>
      <c r="S79" s="8"/>
      <c r="X79" s="19"/>
      <c r="Y79" s="19"/>
      <c r="Z79" s="19"/>
      <c r="AA79" s="19"/>
    </row>
    <row r="80" spans="2:36" ht="12" customHeight="1" x14ac:dyDescent="0.2">
      <c r="F80" s="8"/>
      <c r="G80" s="8"/>
      <c r="H80" s="8"/>
      <c r="I80" s="8"/>
      <c r="J80" s="8"/>
      <c r="K80" s="8"/>
      <c r="L80" s="8"/>
      <c r="M80" s="8"/>
      <c r="N80" s="8"/>
      <c r="O80" s="8"/>
      <c r="P80" s="8"/>
      <c r="Q80" s="8"/>
      <c r="R80" s="8"/>
      <c r="S80" s="8"/>
    </row>
    <row r="81" spans="2:36" x14ac:dyDescent="0.2">
      <c r="F81" s="11" t="s">
        <v>43</v>
      </c>
      <c r="G81" s="11"/>
      <c r="H81" s="11"/>
      <c r="I81" s="11"/>
      <c r="J81" s="11"/>
      <c r="L81" s="12" t="s">
        <v>44</v>
      </c>
      <c r="M81" s="12"/>
      <c r="N81" s="12"/>
      <c r="O81" s="12"/>
      <c r="P81" s="12"/>
      <c r="Q81" s="12"/>
      <c r="R81" s="12"/>
      <c r="S81" s="12"/>
      <c r="T81" s="12"/>
    </row>
    <row r="82" spans="2:36" x14ac:dyDescent="0.2">
      <c r="B82" s="20" t="s">
        <v>66</v>
      </c>
      <c r="C82" s="20"/>
      <c r="D82" s="20"/>
      <c r="F82" s="8" t="s">
        <v>67</v>
      </c>
      <c r="G82" s="8"/>
      <c r="H82" s="8"/>
      <c r="I82" s="8"/>
      <c r="J82" s="8"/>
      <c r="K82" s="8"/>
      <c r="L82" s="8"/>
      <c r="M82" s="8"/>
      <c r="N82" s="8"/>
      <c r="O82" s="8"/>
      <c r="P82" s="8"/>
      <c r="Q82" s="8"/>
      <c r="R82" s="8"/>
      <c r="S82" s="8"/>
      <c r="V82" s="4">
        <v>298</v>
      </c>
      <c r="X82" s="9" t="s">
        <v>68</v>
      </c>
      <c r="Y82" s="9"/>
      <c r="Z82" s="9"/>
      <c r="AA82" s="9"/>
      <c r="AF82" s="10" t="s">
        <v>69</v>
      </c>
      <c r="AG82" s="10"/>
      <c r="AH82" s="10"/>
      <c r="AI82" s="10"/>
      <c r="AJ82" s="10"/>
    </row>
    <row r="83" spans="2:36" ht="11.25" customHeight="1" x14ac:dyDescent="0.2">
      <c r="F83" s="8"/>
      <c r="G83" s="8"/>
      <c r="H83" s="8"/>
      <c r="I83" s="8"/>
      <c r="J83" s="8"/>
      <c r="K83" s="8"/>
      <c r="L83" s="8"/>
      <c r="M83" s="8"/>
      <c r="N83" s="8"/>
      <c r="O83" s="8"/>
      <c r="P83" s="8"/>
      <c r="Q83" s="8"/>
      <c r="R83" s="8"/>
      <c r="S83" s="8"/>
    </row>
    <row r="84" spans="2:36" x14ac:dyDescent="0.2">
      <c r="F84" s="11" t="s">
        <v>55</v>
      </c>
      <c r="G84" s="11"/>
      <c r="H84" s="11"/>
      <c r="I84" s="11"/>
      <c r="J84" s="11"/>
      <c r="L84" s="12" t="s">
        <v>56</v>
      </c>
      <c r="M84" s="12"/>
      <c r="N84" s="12"/>
      <c r="O84" s="12"/>
      <c r="P84" s="12"/>
      <c r="Q84" s="12"/>
      <c r="R84" s="12"/>
      <c r="S84" s="12"/>
      <c r="T84" s="12"/>
    </row>
    <row r="85" spans="2:36" x14ac:dyDescent="0.2">
      <c r="B85" s="20" t="s">
        <v>70</v>
      </c>
      <c r="C85" s="20"/>
      <c r="D85" s="20"/>
      <c r="F85" s="8" t="s">
        <v>71</v>
      </c>
      <c r="G85" s="8"/>
      <c r="H85" s="8"/>
      <c r="I85" s="8"/>
      <c r="J85" s="8"/>
      <c r="K85" s="8"/>
      <c r="L85" s="8"/>
      <c r="M85" s="8"/>
      <c r="N85" s="8"/>
      <c r="O85" s="8"/>
      <c r="P85" s="8"/>
      <c r="Q85" s="8"/>
      <c r="R85" s="8"/>
      <c r="S85" s="8"/>
      <c r="V85" s="4">
        <v>122</v>
      </c>
      <c r="X85" s="19" t="s">
        <v>72</v>
      </c>
      <c r="Y85" s="19"/>
      <c r="Z85" s="19"/>
      <c r="AA85" s="19"/>
      <c r="AF85" s="10" t="s">
        <v>73</v>
      </c>
      <c r="AG85" s="10"/>
      <c r="AH85" s="10"/>
      <c r="AI85" s="10"/>
      <c r="AJ85" s="10"/>
    </row>
    <row r="86" spans="2:36" ht="11.25" customHeight="1" x14ac:dyDescent="0.2">
      <c r="F86" s="8"/>
      <c r="G86" s="8"/>
      <c r="H86" s="8"/>
      <c r="I86" s="8"/>
      <c r="J86" s="8"/>
      <c r="K86" s="8"/>
      <c r="L86" s="8"/>
      <c r="M86" s="8"/>
      <c r="N86" s="8"/>
      <c r="O86" s="8"/>
      <c r="P86" s="8"/>
      <c r="Q86" s="8"/>
      <c r="R86" s="8"/>
      <c r="S86" s="8"/>
      <c r="X86" s="19"/>
      <c r="Y86" s="19"/>
      <c r="Z86" s="19"/>
      <c r="AA86" s="19"/>
    </row>
    <row r="87" spans="2:36" ht="12" customHeight="1" x14ac:dyDescent="0.2">
      <c r="F87" s="8"/>
      <c r="G87" s="8"/>
      <c r="H87" s="8"/>
      <c r="I87" s="8"/>
      <c r="J87" s="8"/>
      <c r="K87" s="8"/>
      <c r="L87" s="8"/>
      <c r="M87" s="8"/>
      <c r="N87" s="8"/>
      <c r="O87" s="8"/>
      <c r="P87" s="8"/>
      <c r="Q87" s="8"/>
      <c r="R87" s="8"/>
      <c r="S87" s="8"/>
    </row>
    <row r="88" spans="2:36" ht="12" customHeight="1" x14ac:dyDescent="0.2">
      <c r="F88" s="8"/>
      <c r="G88" s="8"/>
      <c r="H88" s="8"/>
      <c r="I88" s="8"/>
      <c r="J88" s="8"/>
      <c r="K88" s="8"/>
      <c r="L88" s="8"/>
      <c r="M88" s="8"/>
      <c r="N88" s="8"/>
      <c r="O88" s="8"/>
      <c r="P88" s="8"/>
      <c r="Q88" s="8"/>
      <c r="R88" s="8"/>
      <c r="S88" s="8"/>
    </row>
    <row r="89" spans="2:36" x14ac:dyDescent="0.2">
      <c r="F89" s="11" t="s">
        <v>74</v>
      </c>
      <c r="G89" s="11"/>
      <c r="H89" s="11"/>
      <c r="I89" s="11"/>
      <c r="J89" s="11"/>
      <c r="L89" s="12" t="s">
        <v>75</v>
      </c>
      <c r="M89" s="12"/>
      <c r="N89" s="12"/>
      <c r="O89" s="12"/>
      <c r="P89" s="12"/>
      <c r="Q89" s="12"/>
      <c r="R89" s="12"/>
      <c r="S89" s="12"/>
      <c r="T89" s="12"/>
    </row>
    <row r="90" spans="2:36" x14ac:dyDescent="0.2">
      <c r="B90" s="20" t="s">
        <v>76</v>
      </c>
      <c r="C90" s="20"/>
      <c r="D90" s="20"/>
      <c r="F90" s="8" t="s">
        <v>77</v>
      </c>
      <c r="G90" s="8"/>
      <c r="H90" s="8"/>
      <c r="I90" s="8"/>
      <c r="J90" s="8"/>
      <c r="K90" s="8"/>
      <c r="L90" s="8"/>
      <c r="M90" s="8"/>
      <c r="N90" s="8"/>
      <c r="O90" s="8"/>
      <c r="P90" s="8"/>
      <c r="Q90" s="8"/>
      <c r="R90" s="8"/>
      <c r="S90" s="8"/>
      <c r="V90" s="4">
        <v>298</v>
      </c>
      <c r="X90" s="9" t="s">
        <v>68</v>
      </c>
      <c r="Y90" s="9"/>
      <c r="Z90" s="9"/>
      <c r="AA90" s="9"/>
      <c r="AF90" s="10" t="s">
        <v>78</v>
      </c>
      <c r="AG90" s="10"/>
      <c r="AH90" s="10"/>
      <c r="AI90" s="10"/>
      <c r="AJ90" s="10"/>
    </row>
    <row r="91" spans="2:36" ht="11.25" customHeight="1" x14ac:dyDescent="0.2">
      <c r="F91" s="8"/>
      <c r="G91" s="8"/>
      <c r="H91" s="8"/>
      <c r="I91" s="8"/>
      <c r="J91" s="8"/>
      <c r="K91" s="8"/>
      <c r="L91" s="8"/>
      <c r="M91" s="8"/>
      <c r="N91" s="8"/>
      <c r="O91" s="8"/>
      <c r="P91" s="8"/>
      <c r="Q91" s="8"/>
      <c r="R91" s="8"/>
      <c r="S91" s="8"/>
    </row>
    <row r="92" spans="2:36" ht="12" customHeight="1" x14ac:dyDescent="0.2">
      <c r="F92" s="8"/>
      <c r="G92" s="8"/>
      <c r="H92" s="8"/>
      <c r="I92" s="8"/>
      <c r="J92" s="8"/>
      <c r="K92" s="8"/>
      <c r="L92" s="8"/>
      <c r="M92" s="8"/>
      <c r="N92" s="8"/>
      <c r="O92" s="8"/>
      <c r="P92" s="8"/>
      <c r="Q92" s="8"/>
      <c r="R92" s="8"/>
      <c r="S92" s="8"/>
    </row>
    <row r="93" spans="2:36" x14ac:dyDescent="0.2">
      <c r="F93" s="11" t="s">
        <v>43</v>
      </c>
      <c r="G93" s="11"/>
      <c r="H93" s="11"/>
      <c r="I93" s="11"/>
      <c r="J93" s="11"/>
      <c r="L93" s="12" t="s">
        <v>44</v>
      </c>
      <c r="M93" s="12"/>
      <c r="N93" s="12"/>
      <c r="O93" s="12"/>
      <c r="P93" s="12"/>
      <c r="Q93" s="12"/>
      <c r="R93" s="12"/>
      <c r="S93" s="12"/>
      <c r="T93" s="12"/>
    </row>
    <row r="94" spans="2:36" x14ac:dyDescent="0.2">
      <c r="B94" s="20" t="s">
        <v>79</v>
      </c>
      <c r="C94" s="20"/>
      <c r="D94" s="20"/>
      <c r="F94" s="8" t="s">
        <v>80</v>
      </c>
      <c r="G94" s="8"/>
      <c r="H94" s="8"/>
      <c r="I94" s="8"/>
      <c r="J94" s="8"/>
      <c r="K94" s="8"/>
      <c r="L94" s="8"/>
      <c r="M94" s="8"/>
      <c r="N94" s="8"/>
      <c r="O94" s="8"/>
      <c r="P94" s="8"/>
      <c r="Q94" s="8"/>
      <c r="R94" s="8"/>
      <c r="S94" s="8"/>
      <c r="V94" s="4">
        <v>298</v>
      </c>
      <c r="X94" s="9" t="s">
        <v>68</v>
      </c>
      <c r="Y94" s="9"/>
      <c r="Z94" s="9"/>
      <c r="AA94" s="9"/>
      <c r="AF94" s="10" t="s">
        <v>81</v>
      </c>
      <c r="AG94" s="10"/>
      <c r="AH94" s="10"/>
      <c r="AI94" s="10"/>
      <c r="AJ94" s="10"/>
    </row>
    <row r="95" spans="2:36" ht="11.25" customHeight="1" x14ac:dyDescent="0.2">
      <c r="F95" s="8"/>
      <c r="G95" s="8"/>
      <c r="H95" s="8"/>
      <c r="I95" s="8"/>
      <c r="J95" s="8"/>
      <c r="K95" s="8"/>
      <c r="L95" s="8"/>
      <c r="M95" s="8"/>
      <c r="N95" s="8"/>
      <c r="O95" s="8"/>
      <c r="P95" s="8"/>
      <c r="Q95" s="8"/>
      <c r="R95" s="8"/>
      <c r="S95" s="8"/>
    </row>
    <row r="96" spans="2:36" x14ac:dyDescent="0.2">
      <c r="F96" s="11" t="s">
        <v>55</v>
      </c>
      <c r="G96" s="11"/>
      <c r="H96" s="11"/>
      <c r="I96" s="11"/>
      <c r="J96" s="11"/>
      <c r="L96" s="12" t="s">
        <v>56</v>
      </c>
      <c r="M96" s="12"/>
      <c r="N96" s="12"/>
      <c r="O96" s="12"/>
      <c r="P96" s="12"/>
      <c r="Q96" s="12"/>
      <c r="R96" s="12"/>
      <c r="S96" s="12"/>
      <c r="T96" s="12"/>
    </row>
    <row r="97" spans="2:37" x14ac:dyDescent="0.2">
      <c r="B97" s="20" t="s">
        <v>82</v>
      </c>
      <c r="C97" s="20"/>
      <c r="D97" s="20"/>
      <c r="F97" s="8" t="s">
        <v>83</v>
      </c>
      <c r="G97" s="8"/>
      <c r="H97" s="8"/>
      <c r="I97" s="8"/>
      <c r="J97" s="8"/>
      <c r="K97" s="8"/>
      <c r="L97" s="8"/>
      <c r="M97" s="8"/>
      <c r="N97" s="8"/>
      <c r="O97" s="8"/>
      <c r="P97" s="8"/>
      <c r="Q97" s="8"/>
      <c r="R97" s="8"/>
      <c r="S97" s="8"/>
      <c r="V97" s="4">
        <v>293</v>
      </c>
      <c r="X97" s="9" t="s">
        <v>84</v>
      </c>
      <c r="Y97" s="9"/>
      <c r="Z97" s="9"/>
      <c r="AA97" s="9"/>
      <c r="AF97" s="10" t="s">
        <v>85</v>
      </c>
      <c r="AG97" s="10"/>
      <c r="AH97" s="10"/>
      <c r="AI97" s="10"/>
      <c r="AJ97" s="10"/>
    </row>
    <row r="98" spans="2:37" ht="11.25" customHeight="1" x14ac:dyDescent="0.2">
      <c r="F98" s="8"/>
      <c r="G98" s="8"/>
      <c r="H98" s="8"/>
      <c r="I98" s="8"/>
      <c r="J98" s="8"/>
      <c r="K98" s="8"/>
      <c r="L98" s="8"/>
      <c r="M98" s="8"/>
      <c r="N98" s="8"/>
      <c r="O98" s="8"/>
      <c r="P98" s="8"/>
      <c r="Q98" s="8"/>
      <c r="R98" s="8"/>
      <c r="S98" s="8"/>
    </row>
    <row r="99" spans="2:37" ht="14.25" customHeight="1" x14ac:dyDescent="0.2">
      <c r="B99" s="13" t="s">
        <v>12</v>
      </c>
      <c r="C99" s="13"/>
      <c r="D99" s="13"/>
      <c r="J99" s="14" t="s">
        <v>13</v>
      </c>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row>
    <row r="100" spans="2:37" ht="6" customHeight="1" x14ac:dyDescent="0.2"/>
    <row r="101" spans="2:37" x14ac:dyDescent="0.2">
      <c r="C101" s="5" t="s">
        <v>14</v>
      </c>
      <c r="D101" s="5"/>
      <c r="E101" s="5"/>
      <c r="F101" s="5"/>
      <c r="G101" s="5"/>
      <c r="H101" s="5"/>
      <c r="J101" s="15" t="s">
        <v>31</v>
      </c>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row>
    <row r="102" spans="2:37" ht="6.75" customHeight="1" x14ac:dyDescent="0.2">
      <c r="B102" s="16" t="s">
        <v>32</v>
      </c>
      <c r="C102" s="16"/>
      <c r="D102" s="16"/>
      <c r="E102" s="16"/>
      <c r="AD102" s="16" t="s">
        <v>17</v>
      </c>
      <c r="AE102" s="16"/>
      <c r="AF102" s="16"/>
      <c r="AG102" s="16"/>
      <c r="AH102" s="16"/>
      <c r="AI102" s="16"/>
      <c r="AJ102" s="16"/>
    </row>
    <row r="103" spans="2:37" ht="6" customHeight="1" x14ac:dyDescent="0.2">
      <c r="B103" s="16"/>
      <c r="C103" s="16"/>
      <c r="D103" s="16"/>
      <c r="E103" s="16"/>
      <c r="H103" s="17" t="s">
        <v>18</v>
      </c>
      <c r="I103" s="17"/>
      <c r="J103" s="17"/>
      <c r="K103" s="17"/>
      <c r="L103" s="17"/>
      <c r="M103" s="17"/>
      <c r="N103" s="17"/>
      <c r="O103" s="17"/>
      <c r="P103" s="17"/>
      <c r="Q103" s="17"/>
      <c r="R103" s="17"/>
      <c r="U103" s="17" t="s">
        <v>19</v>
      </c>
      <c r="V103" s="17"/>
      <c r="W103" s="17"/>
      <c r="X103" s="17"/>
      <c r="Y103" s="17"/>
      <c r="Z103" s="17"/>
      <c r="AD103" s="16"/>
      <c r="AE103" s="16"/>
      <c r="AF103" s="16"/>
      <c r="AG103" s="16"/>
      <c r="AH103" s="16"/>
      <c r="AI103" s="16"/>
      <c r="AJ103" s="16"/>
    </row>
    <row r="104" spans="2:37" ht="7.5" customHeight="1" x14ac:dyDescent="0.2">
      <c r="B104" s="16"/>
      <c r="C104" s="16"/>
      <c r="D104" s="16"/>
      <c r="E104" s="16"/>
      <c r="H104" s="17"/>
      <c r="I104" s="17"/>
      <c r="J104" s="17"/>
      <c r="K104" s="17"/>
      <c r="L104" s="17"/>
      <c r="M104" s="17"/>
      <c r="N104" s="17"/>
      <c r="O104" s="17"/>
      <c r="P104" s="17"/>
      <c r="Q104" s="17"/>
      <c r="R104" s="17"/>
      <c r="U104" s="17"/>
      <c r="V104" s="17"/>
      <c r="W104" s="17"/>
      <c r="X104" s="17"/>
      <c r="Y104" s="17"/>
      <c r="Z104" s="17"/>
      <c r="AD104" s="16"/>
      <c r="AE104" s="16"/>
      <c r="AF104" s="16"/>
      <c r="AG104" s="16"/>
      <c r="AH104" s="16"/>
      <c r="AI104" s="16"/>
      <c r="AJ104" s="16"/>
    </row>
    <row r="105" spans="2:37" ht="6.75" customHeight="1" x14ac:dyDescent="0.2">
      <c r="B105" s="16"/>
      <c r="C105" s="16"/>
      <c r="D105" s="16"/>
      <c r="E105" s="16"/>
      <c r="AD105" s="16"/>
      <c r="AE105" s="16"/>
      <c r="AF105" s="16"/>
      <c r="AG105" s="16"/>
      <c r="AH105" s="16"/>
      <c r="AI105" s="16"/>
      <c r="AJ105" s="16"/>
    </row>
    <row r="106" spans="2:37" x14ac:dyDescent="0.2">
      <c r="F106" s="11" t="s">
        <v>86</v>
      </c>
      <c r="G106" s="11"/>
      <c r="H106" s="11"/>
      <c r="I106" s="11"/>
      <c r="J106" s="11"/>
      <c r="L106" s="12" t="s">
        <v>87</v>
      </c>
      <c r="M106" s="12"/>
      <c r="N106" s="12"/>
      <c r="O106" s="12"/>
      <c r="P106" s="12"/>
      <c r="Q106" s="12"/>
      <c r="R106" s="12"/>
      <c r="S106" s="12"/>
      <c r="T106" s="12"/>
    </row>
    <row r="107" spans="2:37" x14ac:dyDescent="0.2">
      <c r="V107" s="4">
        <v>293</v>
      </c>
      <c r="X107" s="9" t="s">
        <v>84</v>
      </c>
      <c r="Y107" s="9"/>
      <c r="Z107" s="9"/>
      <c r="AA107" s="9"/>
    </row>
    <row r="108" spans="2:37" ht="11.25" customHeight="1" x14ac:dyDescent="0.2"/>
    <row r="109" spans="2:37" x14ac:dyDescent="0.2">
      <c r="V109" s="4">
        <v>293</v>
      </c>
      <c r="X109" s="9" t="s">
        <v>84</v>
      </c>
      <c r="Y109" s="9"/>
      <c r="Z109" s="9"/>
      <c r="AA109" s="9"/>
    </row>
    <row r="110" spans="2:37" ht="11.25" customHeight="1" x14ac:dyDescent="0.2"/>
    <row r="111" spans="2:37" x14ac:dyDescent="0.2">
      <c r="V111" s="4">
        <v>293</v>
      </c>
      <c r="X111" s="9" t="s">
        <v>84</v>
      </c>
      <c r="Y111" s="9"/>
      <c r="Z111" s="9"/>
      <c r="AA111" s="9"/>
    </row>
    <row r="112" spans="2:37" ht="11.25" customHeight="1" x14ac:dyDescent="0.2"/>
    <row r="113" spans="2:36" x14ac:dyDescent="0.2">
      <c r="B113" s="20" t="s">
        <v>82</v>
      </c>
      <c r="C113" s="20"/>
      <c r="D113" s="20"/>
      <c r="F113" s="8" t="s">
        <v>83</v>
      </c>
      <c r="G113" s="8"/>
      <c r="H113" s="8"/>
      <c r="I113" s="8"/>
      <c r="J113" s="8"/>
      <c r="K113" s="8"/>
      <c r="L113" s="8"/>
      <c r="M113" s="8"/>
      <c r="N113" s="8"/>
      <c r="O113" s="8"/>
      <c r="P113" s="8"/>
      <c r="Q113" s="8"/>
      <c r="R113" s="8"/>
      <c r="S113" s="8"/>
      <c r="V113" s="4">
        <v>267</v>
      </c>
      <c r="X113" s="9" t="s">
        <v>88</v>
      </c>
      <c r="Y113" s="9"/>
      <c r="Z113" s="9"/>
      <c r="AA113" s="9"/>
      <c r="AF113" s="10" t="s">
        <v>89</v>
      </c>
      <c r="AG113" s="10"/>
      <c r="AH113" s="10"/>
      <c r="AI113" s="10"/>
      <c r="AJ113" s="10"/>
    </row>
    <row r="114" spans="2:36" ht="11.25" customHeight="1" x14ac:dyDescent="0.2">
      <c r="F114" s="8"/>
      <c r="G114" s="8"/>
      <c r="H114" s="8"/>
      <c r="I114" s="8"/>
      <c r="J114" s="8"/>
      <c r="K114" s="8"/>
      <c r="L114" s="8"/>
      <c r="M114" s="8"/>
      <c r="N114" s="8"/>
      <c r="O114" s="8"/>
      <c r="P114" s="8"/>
      <c r="Q114" s="8"/>
      <c r="R114" s="8"/>
      <c r="S114" s="8"/>
    </row>
    <row r="115" spans="2:36" x14ac:dyDescent="0.2">
      <c r="F115" s="11" t="s">
        <v>86</v>
      </c>
      <c r="G115" s="11"/>
      <c r="H115" s="11"/>
      <c r="I115" s="11"/>
      <c r="J115" s="11"/>
      <c r="L115" s="12" t="s">
        <v>87</v>
      </c>
      <c r="M115" s="12"/>
      <c r="N115" s="12"/>
      <c r="O115" s="12"/>
      <c r="P115" s="12"/>
      <c r="Q115" s="12"/>
      <c r="R115" s="12"/>
      <c r="S115" s="12"/>
      <c r="T115" s="12"/>
    </row>
    <row r="116" spans="2:36" x14ac:dyDescent="0.2">
      <c r="B116" s="20" t="s">
        <v>82</v>
      </c>
      <c r="C116" s="20"/>
      <c r="D116" s="20"/>
      <c r="F116" s="8" t="s">
        <v>83</v>
      </c>
      <c r="G116" s="8"/>
      <c r="H116" s="8"/>
      <c r="I116" s="8"/>
      <c r="J116" s="8"/>
      <c r="K116" s="8"/>
      <c r="L116" s="8"/>
      <c r="M116" s="8"/>
      <c r="N116" s="8"/>
      <c r="O116" s="8"/>
      <c r="P116" s="8"/>
      <c r="Q116" s="8"/>
      <c r="R116" s="8"/>
      <c r="S116" s="8"/>
      <c r="V116" s="4">
        <v>244</v>
      </c>
      <c r="X116" s="9" t="s">
        <v>90</v>
      </c>
      <c r="Y116" s="9"/>
      <c r="Z116" s="9"/>
      <c r="AA116" s="9"/>
      <c r="AF116" s="10" t="s">
        <v>91</v>
      </c>
      <c r="AG116" s="10"/>
      <c r="AH116" s="10"/>
      <c r="AI116" s="10"/>
      <c r="AJ116" s="10"/>
    </row>
    <row r="117" spans="2:36" ht="11.25" customHeight="1" x14ac:dyDescent="0.2">
      <c r="F117" s="8"/>
      <c r="G117" s="8"/>
      <c r="H117" s="8"/>
      <c r="I117" s="8"/>
      <c r="J117" s="8"/>
      <c r="K117" s="8"/>
      <c r="L117" s="8"/>
      <c r="M117" s="8"/>
      <c r="N117" s="8"/>
      <c r="O117" s="8"/>
      <c r="P117" s="8"/>
      <c r="Q117" s="8"/>
      <c r="R117" s="8"/>
      <c r="S117" s="8"/>
    </row>
    <row r="118" spans="2:36" x14ac:dyDescent="0.2">
      <c r="F118" s="11" t="s">
        <v>86</v>
      </c>
      <c r="G118" s="11"/>
      <c r="H118" s="11"/>
      <c r="I118" s="11"/>
      <c r="J118" s="11"/>
      <c r="L118" s="12" t="s">
        <v>87</v>
      </c>
      <c r="M118" s="12"/>
      <c r="N118" s="12"/>
      <c r="O118" s="12"/>
      <c r="P118" s="12"/>
      <c r="Q118" s="12"/>
      <c r="R118" s="12"/>
      <c r="S118" s="12"/>
      <c r="T118" s="12"/>
    </row>
    <row r="119" spans="2:36" x14ac:dyDescent="0.2">
      <c r="B119" s="20" t="s">
        <v>82</v>
      </c>
      <c r="C119" s="20"/>
      <c r="D119" s="20"/>
      <c r="F119" s="8" t="s">
        <v>83</v>
      </c>
      <c r="G119" s="8"/>
      <c r="H119" s="8"/>
      <c r="I119" s="8"/>
      <c r="J119" s="8"/>
      <c r="K119" s="8"/>
      <c r="L119" s="8"/>
      <c r="M119" s="8"/>
      <c r="N119" s="8"/>
      <c r="O119" s="8"/>
      <c r="P119" s="8"/>
      <c r="Q119" s="8"/>
      <c r="R119" s="8"/>
      <c r="S119" s="8"/>
      <c r="V119" s="4">
        <v>244</v>
      </c>
      <c r="X119" s="9" t="s">
        <v>90</v>
      </c>
      <c r="Y119" s="9"/>
      <c r="Z119" s="9"/>
      <c r="AA119" s="9"/>
      <c r="AF119" s="10" t="s">
        <v>92</v>
      </c>
      <c r="AG119" s="10"/>
      <c r="AH119" s="10"/>
      <c r="AI119" s="10"/>
      <c r="AJ119" s="10"/>
    </row>
    <row r="120" spans="2:36" ht="11.25" customHeight="1" x14ac:dyDescent="0.2">
      <c r="F120" s="8"/>
      <c r="G120" s="8"/>
      <c r="H120" s="8"/>
      <c r="I120" s="8"/>
      <c r="J120" s="8"/>
      <c r="K120" s="8"/>
      <c r="L120" s="8"/>
      <c r="M120" s="8"/>
      <c r="N120" s="8"/>
      <c r="O120" s="8"/>
      <c r="P120" s="8"/>
      <c r="Q120" s="8"/>
      <c r="R120" s="8"/>
      <c r="S120" s="8"/>
    </row>
    <row r="121" spans="2:36" x14ac:dyDescent="0.2">
      <c r="F121" s="11" t="s">
        <v>86</v>
      </c>
      <c r="G121" s="11"/>
      <c r="H121" s="11"/>
      <c r="I121" s="11"/>
      <c r="J121" s="11"/>
      <c r="L121" s="12" t="s">
        <v>87</v>
      </c>
      <c r="M121" s="12"/>
      <c r="N121" s="12"/>
      <c r="O121" s="12"/>
      <c r="P121" s="12"/>
      <c r="Q121" s="12"/>
      <c r="R121" s="12"/>
      <c r="S121" s="12"/>
      <c r="T121" s="12"/>
    </row>
    <row r="122" spans="2:36" x14ac:dyDescent="0.2">
      <c r="V122" s="4">
        <v>244</v>
      </c>
      <c r="X122" s="9" t="s">
        <v>90</v>
      </c>
      <c r="Y122" s="9"/>
      <c r="Z122" s="9"/>
      <c r="AA122" s="9"/>
    </row>
    <row r="123" spans="2:36" ht="11.25" customHeight="1" x14ac:dyDescent="0.2"/>
    <row r="124" spans="2:36" x14ac:dyDescent="0.2">
      <c r="V124" s="4">
        <v>244</v>
      </c>
      <c r="X124" s="9" t="s">
        <v>90</v>
      </c>
      <c r="Y124" s="9"/>
      <c r="Z124" s="9"/>
      <c r="AA124" s="9"/>
    </row>
    <row r="125" spans="2:36" ht="11.25" customHeight="1" x14ac:dyDescent="0.2"/>
    <row r="126" spans="2:36" x14ac:dyDescent="0.2">
      <c r="B126" s="20" t="s">
        <v>82</v>
      </c>
      <c r="C126" s="20"/>
      <c r="D126" s="20"/>
      <c r="F126" s="8" t="s">
        <v>83</v>
      </c>
      <c r="G126" s="8"/>
      <c r="H126" s="8"/>
      <c r="I126" s="8"/>
      <c r="J126" s="8"/>
      <c r="K126" s="8"/>
      <c r="L126" s="8"/>
      <c r="M126" s="8"/>
      <c r="N126" s="8"/>
      <c r="O126" s="8"/>
      <c r="P126" s="8"/>
      <c r="Q126" s="8"/>
      <c r="R126" s="8"/>
      <c r="S126" s="8"/>
      <c r="V126" s="4">
        <v>243</v>
      </c>
      <c r="X126" s="9" t="s">
        <v>93</v>
      </c>
      <c r="Y126" s="9"/>
      <c r="Z126" s="9"/>
      <c r="AA126" s="9"/>
      <c r="AF126" s="10" t="s">
        <v>94</v>
      </c>
      <c r="AG126" s="10"/>
      <c r="AH126" s="10"/>
      <c r="AI126" s="10"/>
      <c r="AJ126" s="10"/>
    </row>
    <row r="127" spans="2:36" ht="11.25" customHeight="1" x14ac:dyDescent="0.2">
      <c r="F127" s="8"/>
      <c r="G127" s="8"/>
      <c r="H127" s="8"/>
      <c r="I127" s="8"/>
      <c r="J127" s="8"/>
      <c r="K127" s="8"/>
      <c r="L127" s="8"/>
      <c r="M127" s="8"/>
      <c r="N127" s="8"/>
      <c r="O127" s="8"/>
      <c r="P127" s="8"/>
      <c r="Q127" s="8"/>
      <c r="R127" s="8"/>
      <c r="S127" s="8"/>
    </row>
    <row r="128" spans="2:36" x14ac:dyDescent="0.2">
      <c r="F128" s="11" t="s">
        <v>86</v>
      </c>
      <c r="G128" s="11"/>
      <c r="H128" s="11"/>
      <c r="I128" s="11"/>
      <c r="J128" s="11"/>
      <c r="L128" s="12" t="s">
        <v>87</v>
      </c>
      <c r="M128" s="12"/>
      <c r="N128" s="12"/>
      <c r="O128" s="12"/>
      <c r="P128" s="12"/>
      <c r="Q128" s="12"/>
      <c r="R128" s="12"/>
      <c r="S128" s="12"/>
      <c r="T128" s="12"/>
    </row>
    <row r="129" spans="2:37" x14ac:dyDescent="0.2">
      <c r="B129" s="20" t="s">
        <v>82</v>
      </c>
      <c r="C129" s="20"/>
      <c r="D129" s="20"/>
      <c r="F129" s="8" t="s">
        <v>83</v>
      </c>
      <c r="G129" s="8"/>
      <c r="H129" s="8"/>
      <c r="I129" s="8"/>
      <c r="J129" s="8"/>
      <c r="K129" s="8"/>
      <c r="L129" s="8"/>
      <c r="M129" s="8"/>
      <c r="N129" s="8"/>
      <c r="O129" s="8"/>
      <c r="P129" s="8"/>
      <c r="Q129" s="8"/>
      <c r="R129" s="8"/>
      <c r="S129" s="8"/>
      <c r="V129" s="4">
        <v>291</v>
      </c>
      <c r="X129" s="9" t="s">
        <v>95</v>
      </c>
      <c r="Y129" s="9"/>
      <c r="Z129" s="9"/>
      <c r="AA129" s="9"/>
      <c r="AF129" s="10" t="s">
        <v>96</v>
      </c>
      <c r="AG129" s="10"/>
      <c r="AH129" s="10"/>
      <c r="AI129" s="10"/>
      <c r="AJ129" s="10"/>
    </row>
    <row r="130" spans="2:37" ht="11.25" customHeight="1" x14ac:dyDescent="0.2">
      <c r="F130" s="8"/>
      <c r="G130" s="8"/>
      <c r="H130" s="8"/>
      <c r="I130" s="8"/>
      <c r="J130" s="8"/>
      <c r="K130" s="8"/>
      <c r="L130" s="8"/>
      <c r="M130" s="8"/>
      <c r="N130" s="8"/>
      <c r="O130" s="8"/>
      <c r="P130" s="8"/>
      <c r="Q130" s="8"/>
      <c r="R130" s="8"/>
      <c r="S130" s="8"/>
    </row>
    <row r="131" spans="2:37" x14ac:dyDescent="0.2">
      <c r="F131" s="11" t="s">
        <v>86</v>
      </c>
      <c r="G131" s="11"/>
      <c r="H131" s="11"/>
      <c r="I131" s="11"/>
      <c r="J131" s="11"/>
      <c r="L131" s="12" t="s">
        <v>87</v>
      </c>
      <c r="M131" s="12"/>
      <c r="N131" s="12"/>
      <c r="O131" s="12"/>
      <c r="P131" s="12"/>
      <c r="Q131" s="12"/>
      <c r="R131" s="12"/>
      <c r="S131" s="12"/>
      <c r="T131" s="12"/>
    </row>
    <row r="132" spans="2:37" x14ac:dyDescent="0.2">
      <c r="B132" s="20" t="s">
        <v>82</v>
      </c>
      <c r="C132" s="20"/>
      <c r="D132" s="20"/>
      <c r="F132" s="8" t="s">
        <v>83</v>
      </c>
      <c r="G132" s="8"/>
      <c r="H132" s="8"/>
      <c r="I132" s="8"/>
      <c r="J132" s="8"/>
      <c r="K132" s="8"/>
      <c r="L132" s="8"/>
      <c r="M132" s="8"/>
      <c r="N132" s="8"/>
      <c r="O132" s="8"/>
      <c r="P132" s="8"/>
      <c r="Q132" s="8"/>
      <c r="R132" s="8"/>
      <c r="S132" s="8"/>
      <c r="V132" s="4">
        <v>291</v>
      </c>
      <c r="X132" s="9" t="s">
        <v>95</v>
      </c>
      <c r="Y132" s="9"/>
      <c r="Z132" s="9"/>
      <c r="AA132" s="9"/>
      <c r="AF132" s="10" t="s">
        <v>97</v>
      </c>
      <c r="AG132" s="10"/>
      <c r="AH132" s="10"/>
      <c r="AI132" s="10"/>
      <c r="AJ132" s="10"/>
    </row>
    <row r="133" spans="2:37" ht="11.25" customHeight="1" x14ac:dyDescent="0.2">
      <c r="F133" s="8"/>
      <c r="G133" s="8"/>
      <c r="H133" s="8"/>
      <c r="I133" s="8"/>
      <c r="J133" s="8"/>
      <c r="K133" s="8"/>
      <c r="L133" s="8"/>
      <c r="M133" s="8"/>
      <c r="N133" s="8"/>
      <c r="O133" s="8"/>
      <c r="P133" s="8"/>
      <c r="Q133" s="8"/>
      <c r="R133" s="8"/>
      <c r="S133" s="8"/>
    </row>
    <row r="134" spans="2:37" x14ac:dyDescent="0.2">
      <c r="F134" s="11" t="s">
        <v>86</v>
      </c>
      <c r="G134" s="11"/>
      <c r="H134" s="11"/>
      <c r="I134" s="11"/>
      <c r="J134" s="11"/>
      <c r="L134" s="12" t="s">
        <v>87</v>
      </c>
      <c r="M134" s="12"/>
      <c r="N134" s="12"/>
      <c r="O134" s="12"/>
      <c r="P134" s="12"/>
      <c r="Q134" s="12"/>
      <c r="R134" s="12"/>
      <c r="S134" s="12"/>
      <c r="T134" s="12"/>
    </row>
    <row r="135" spans="2:37" x14ac:dyDescent="0.2">
      <c r="B135" s="20" t="s">
        <v>82</v>
      </c>
      <c r="C135" s="20"/>
      <c r="D135" s="20"/>
      <c r="F135" s="8" t="s">
        <v>83</v>
      </c>
      <c r="G135" s="8"/>
      <c r="H135" s="8"/>
      <c r="I135" s="8"/>
      <c r="J135" s="8"/>
      <c r="K135" s="8"/>
      <c r="L135" s="8"/>
      <c r="M135" s="8"/>
      <c r="N135" s="8"/>
      <c r="O135" s="8"/>
      <c r="P135" s="8"/>
      <c r="Q135" s="8"/>
      <c r="R135" s="8"/>
      <c r="S135" s="8"/>
      <c r="V135" s="4">
        <v>291</v>
      </c>
      <c r="X135" s="9" t="s">
        <v>95</v>
      </c>
      <c r="Y135" s="9"/>
      <c r="Z135" s="9"/>
      <c r="AA135" s="9"/>
      <c r="AF135" s="10" t="s">
        <v>98</v>
      </c>
      <c r="AG135" s="10"/>
      <c r="AH135" s="10"/>
      <c r="AI135" s="10"/>
      <c r="AJ135" s="10"/>
    </row>
    <row r="136" spans="2:37" ht="11.25" customHeight="1" x14ac:dyDescent="0.2">
      <c r="F136" s="8"/>
      <c r="G136" s="8"/>
      <c r="H136" s="8"/>
      <c r="I136" s="8"/>
      <c r="J136" s="8"/>
      <c r="K136" s="8"/>
      <c r="L136" s="8"/>
      <c r="M136" s="8"/>
      <c r="N136" s="8"/>
      <c r="O136" s="8"/>
      <c r="P136" s="8"/>
      <c r="Q136" s="8"/>
      <c r="R136" s="8"/>
      <c r="S136" s="8"/>
    </row>
    <row r="137" spans="2:37" x14ac:dyDescent="0.2">
      <c r="F137" s="11" t="s">
        <v>86</v>
      </c>
      <c r="G137" s="11"/>
      <c r="H137" s="11"/>
      <c r="I137" s="11"/>
      <c r="J137" s="11"/>
      <c r="L137" s="12" t="s">
        <v>87</v>
      </c>
      <c r="M137" s="12"/>
      <c r="N137" s="12"/>
      <c r="O137" s="12"/>
      <c r="P137" s="12"/>
      <c r="Q137" s="12"/>
      <c r="R137" s="12"/>
      <c r="S137" s="12"/>
      <c r="T137" s="12"/>
    </row>
    <row r="138" spans="2:37" x14ac:dyDescent="0.2">
      <c r="V138" s="4">
        <v>291</v>
      </c>
      <c r="X138" s="9" t="s">
        <v>95</v>
      </c>
      <c r="Y138" s="9"/>
      <c r="Z138" s="9"/>
      <c r="AA138" s="9"/>
    </row>
    <row r="139" spans="2:37" ht="11.25" customHeight="1" x14ac:dyDescent="0.2"/>
    <row r="140" spans="2:37" x14ac:dyDescent="0.2">
      <c r="B140" s="20" t="s">
        <v>99</v>
      </c>
      <c r="C140" s="20"/>
      <c r="D140" s="20"/>
      <c r="F140" s="8" t="s">
        <v>100</v>
      </c>
      <c r="G140" s="8"/>
      <c r="H140" s="8"/>
      <c r="I140" s="8"/>
      <c r="J140" s="8"/>
      <c r="K140" s="8"/>
      <c r="L140" s="8"/>
      <c r="M140" s="8"/>
      <c r="N140" s="8"/>
      <c r="O140" s="8"/>
      <c r="P140" s="8"/>
      <c r="Q140" s="8"/>
      <c r="R140" s="8"/>
      <c r="S140" s="8"/>
      <c r="V140" s="4">
        <v>165</v>
      </c>
      <c r="X140" s="19" t="s">
        <v>41</v>
      </c>
      <c r="Y140" s="19"/>
      <c r="Z140" s="19"/>
      <c r="AA140" s="19"/>
      <c r="AF140" s="10" t="s">
        <v>101</v>
      </c>
      <c r="AG140" s="10"/>
      <c r="AH140" s="10"/>
      <c r="AI140" s="10"/>
      <c r="AJ140" s="10"/>
    </row>
    <row r="141" spans="2:37" ht="11.25" customHeight="1" x14ac:dyDescent="0.2">
      <c r="F141" s="8"/>
      <c r="G141" s="8"/>
      <c r="H141" s="8"/>
      <c r="I141" s="8"/>
      <c r="J141" s="8"/>
      <c r="K141" s="8"/>
      <c r="L141" s="8"/>
      <c r="M141" s="8"/>
      <c r="N141" s="8"/>
      <c r="O141" s="8"/>
      <c r="P141" s="8"/>
      <c r="Q141" s="8"/>
      <c r="R141" s="8"/>
      <c r="S141" s="8"/>
      <c r="X141" s="19"/>
      <c r="Y141" s="19"/>
      <c r="Z141" s="19"/>
      <c r="AA141" s="19"/>
    </row>
    <row r="142" spans="2:37" ht="12" customHeight="1" x14ac:dyDescent="0.2">
      <c r="F142" s="8"/>
      <c r="G142" s="8"/>
      <c r="H142" s="8"/>
      <c r="I142" s="8"/>
      <c r="J142" s="8"/>
      <c r="K142" s="8"/>
      <c r="L142" s="8"/>
      <c r="M142" s="8"/>
      <c r="N142" s="8"/>
      <c r="O142" s="8"/>
      <c r="P142" s="8"/>
      <c r="Q142" s="8"/>
      <c r="R142" s="8"/>
      <c r="S142" s="8"/>
    </row>
    <row r="143" spans="2:37" ht="14.25" customHeight="1" x14ac:dyDescent="0.2">
      <c r="B143" s="13" t="s">
        <v>12</v>
      </c>
      <c r="C143" s="13"/>
      <c r="D143" s="13"/>
      <c r="J143" s="14" t="s">
        <v>13</v>
      </c>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row>
    <row r="144" spans="2:37" ht="6" customHeight="1" x14ac:dyDescent="0.2"/>
    <row r="145" spans="2:37" x14ac:dyDescent="0.2">
      <c r="C145" s="5" t="s">
        <v>14</v>
      </c>
      <c r="D145" s="5"/>
      <c r="E145" s="5"/>
      <c r="F145" s="5"/>
      <c r="G145" s="5"/>
      <c r="H145" s="5"/>
      <c r="J145" s="15" t="s">
        <v>31</v>
      </c>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row>
    <row r="146" spans="2:37" ht="6.75" customHeight="1" x14ac:dyDescent="0.2">
      <c r="B146" s="16" t="s">
        <v>32</v>
      </c>
      <c r="C146" s="16"/>
      <c r="D146" s="16"/>
      <c r="E146" s="16"/>
      <c r="AD146" s="16" t="s">
        <v>17</v>
      </c>
      <c r="AE146" s="16"/>
      <c r="AF146" s="16"/>
      <c r="AG146" s="16"/>
      <c r="AH146" s="16"/>
      <c r="AI146" s="16"/>
      <c r="AJ146" s="16"/>
    </row>
    <row r="147" spans="2:37" ht="6" customHeight="1" x14ac:dyDescent="0.2">
      <c r="B147" s="16"/>
      <c r="C147" s="16"/>
      <c r="D147" s="16"/>
      <c r="E147" s="16"/>
      <c r="H147" s="17" t="s">
        <v>18</v>
      </c>
      <c r="I147" s="17"/>
      <c r="J147" s="17"/>
      <c r="K147" s="17"/>
      <c r="L147" s="17"/>
      <c r="M147" s="17"/>
      <c r="N147" s="17"/>
      <c r="O147" s="17"/>
      <c r="P147" s="17"/>
      <c r="Q147" s="17"/>
      <c r="R147" s="17"/>
      <c r="U147" s="17" t="s">
        <v>19</v>
      </c>
      <c r="V147" s="17"/>
      <c r="W147" s="17"/>
      <c r="X147" s="17"/>
      <c r="Y147" s="17"/>
      <c r="Z147" s="17"/>
      <c r="AD147" s="16"/>
      <c r="AE147" s="16"/>
      <c r="AF147" s="16"/>
      <c r="AG147" s="16"/>
      <c r="AH147" s="16"/>
      <c r="AI147" s="16"/>
      <c r="AJ147" s="16"/>
    </row>
    <row r="148" spans="2:37" ht="7.5" customHeight="1" x14ac:dyDescent="0.2">
      <c r="B148" s="16"/>
      <c r="C148" s="16"/>
      <c r="D148" s="16"/>
      <c r="E148" s="16"/>
      <c r="H148" s="17"/>
      <c r="I148" s="17"/>
      <c r="J148" s="17"/>
      <c r="K148" s="17"/>
      <c r="L148" s="17"/>
      <c r="M148" s="17"/>
      <c r="N148" s="17"/>
      <c r="O148" s="17"/>
      <c r="P148" s="17"/>
      <c r="Q148" s="17"/>
      <c r="R148" s="17"/>
      <c r="U148" s="17"/>
      <c r="V148" s="17"/>
      <c r="W148" s="17"/>
      <c r="X148" s="17"/>
      <c r="Y148" s="17"/>
      <c r="Z148" s="17"/>
      <c r="AD148" s="16"/>
      <c r="AE148" s="16"/>
      <c r="AF148" s="16"/>
      <c r="AG148" s="16"/>
      <c r="AH148" s="16"/>
      <c r="AI148" s="16"/>
      <c r="AJ148" s="16"/>
    </row>
    <row r="149" spans="2:37" ht="6.75" customHeight="1" x14ac:dyDescent="0.2">
      <c r="B149" s="16"/>
      <c r="C149" s="16"/>
      <c r="D149" s="16"/>
      <c r="E149" s="16"/>
      <c r="AD149" s="16"/>
      <c r="AE149" s="16"/>
      <c r="AF149" s="16"/>
      <c r="AG149" s="16"/>
      <c r="AH149" s="16"/>
      <c r="AI149" s="16"/>
      <c r="AJ149" s="16"/>
    </row>
    <row r="150" spans="2:37" x14ac:dyDescent="0.2">
      <c r="F150" s="11" t="s">
        <v>43</v>
      </c>
      <c r="G150" s="11"/>
      <c r="H150" s="11"/>
      <c r="I150" s="11"/>
      <c r="J150" s="11"/>
      <c r="L150" s="12" t="s">
        <v>44</v>
      </c>
      <c r="M150" s="12"/>
      <c r="N150" s="12"/>
      <c r="O150" s="12"/>
      <c r="P150" s="12"/>
      <c r="Q150" s="12"/>
      <c r="R150" s="12"/>
      <c r="S150" s="12"/>
      <c r="T150" s="12"/>
    </row>
    <row r="151" spans="2:37" x14ac:dyDescent="0.2">
      <c r="B151" s="20" t="s">
        <v>102</v>
      </c>
      <c r="C151" s="20"/>
      <c r="D151" s="20"/>
      <c r="F151" s="8" t="s">
        <v>103</v>
      </c>
      <c r="G151" s="8"/>
      <c r="H151" s="8"/>
      <c r="I151" s="8"/>
      <c r="J151" s="8"/>
      <c r="K151" s="8"/>
      <c r="L151" s="8"/>
      <c r="M151" s="8"/>
      <c r="N151" s="8"/>
      <c r="O151" s="8"/>
      <c r="P151" s="8"/>
      <c r="Q151" s="8"/>
      <c r="R151" s="8"/>
      <c r="S151" s="8"/>
      <c r="V151" s="4">
        <v>165</v>
      </c>
      <c r="X151" s="19" t="s">
        <v>41</v>
      </c>
      <c r="Y151" s="19"/>
      <c r="Z151" s="19"/>
      <c r="AA151" s="19"/>
      <c r="AF151" s="10" t="s">
        <v>104</v>
      </c>
      <c r="AG151" s="10"/>
      <c r="AH151" s="10"/>
      <c r="AI151" s="10"/>
      <c r="AJ151" s="10"/>
    </row>
    <row r="152" spans="2:37" ht="11.25" customHeight="1" x14ac:dyDescent="0.2">
      <c r="F152" s="8"/>
      <c r="G152" s="8"/>
      <c r="H152" s="8"/>
      <c r="I152" s="8"/>
      <c r="J152" s="8"/>
      <c r="K152" s="8"/>
      <c r="L152" s="8"/>
      <c r="M152" s="8"/>
      <c r="N152" s="8"/>
      <c r="O152" s="8"/>
      <c r="P152" s="8"/>
      <c r="Q152" s="8"/>
      <c r="R152" s="8"/>
      <c r="S152" s="8"/>
      <c r="X152" s="19"/>
      <c r="Y152" s="19"/>
      <c r="Z152" s="19"/>
      <c r="AA152" s="19"/>
    </row>
    <row r="153" spans="2:37" ht="12" customHeight="1" x14ac:dyDescent="0.2">
      <c r="F153" s="8"/>
      <c r="G153" s="8"/>
      <c r="H153" s="8"/>
      <c r="I153" s="8"/>
      <c r="J153" s="8"/>
      <c r="K153" s="8"/>
      <c r="L153" s="8"/>
      <c r="M153" s="8"/>
      <c r="N153" s="8"/>
      <c r="O153" s="8"/>
      <c r="P153" s="8"/>
      <c r="Q153" s="8"/>
      <c r="R153" s="8"/>
      <c r="S153" s="8"/>
    </row>
    <row r="154" spans="2:37" x14ac:dyDescent="0.2">
      <c r="F154" s="11" t="s">
        <v>43</v>
      </c>
      <c r="G154" s="11"/>
      <c r="H154" s="11"/>
      <c r="I154" s="11"/>
      <c r="J154" s="11"/>
      <c r="L154" s="12" t="s">
        <v>44</v>
      </c>
      <c r="M154" s="12"/>
      <c r="N154" s="12"/>
      <c r="O154" s="12"/>
      <c r="P154" s="12"/>
      <c r="Q154" s="12"/>
      <c r="R154" s="12"/>
      <c r="S154" s="12"/>
      <c r="T154" s="12"/>
    </row>
    <row r="155" spans="2:37" x14ac:dyDescent="0.2">
      <c r="B155" s="20" t="s">
        <v>105</v>
      </c>
      <c r="C155" s="20"/>
      <c r="D155" s="20"/>
      <c r="F155" s="8" t="s">
        <v>106</v>
      </c>
      <c r="G155" s="8"/>
      <c r="H155" s="8"/>
      <c r="I155" s="8"/>
      <c r="J155" s="8"/>
      <c r="K155" s="8"/>
      <c r="L155" s="8"/>
      <c r="M155" s="8"/>
      <c r="N155" s="8"/>
      <c r="O155" s="8"/>
      <c r="P155" s="8"/>
      <c r="Q155" s="8"/>
      <c r="R155" s="8"/>
      <c r="S155" s="8"/>
      <c r="V155" s="4">
        <v>267</v>
      </c>
      <c r="X155" s="9" t="s">
        <v>88</v>
      </c>
      <c r="Y155" s="9"/>
      <c r="Z155" s="9"/>
      <c r="AA155" s="9"/>
      <c r="AF155" s="10" t="s">
        <v>107</v>
      </c>
      <c r="AG155" s="10"/>
      <c r="AH155" s="10"/>
      <c r="AI155" s="10"/>
      <c r="AJ155" s="10"/>
    </row>
    <row r="156" spans="2:37" ht="11.25" customHeight="1" x14ac:dyDescent="0.2">
      <c r="F156" s="8"/>
      <c r="G156" s="8"/>
      <c r="H156" s="8"/>
      <c r="I156" s="8"/>
      <c r="J156" s="8"/>
      <c r="K156" s="8"/>
      <c r="L156" s="8"/>
      <c r="M156" s="8"/>
      <c r="N156" s="8"/>
      <c r="O156" s="8"/>
      <c r="P156" s="8"/>
      <c r="Q156" s="8"/>
      <c r="R156" s="8"/>
      <c r="S156" s="8"/>
    </row>
    <row r="157" spans="2:37" x14ac:dyDescent="0.2">
      <c r="F157" s="11" t="s">
        <v>55</v>
      </c>
      <c r="G157" s="11"/>
      <c r="H157" s="11"/>
      <c r="I157" s="11"/>
      <c r="J157" s="11"/>
      <c r="L157" s="12" t="s">
        <v>56</v>
      </c>
      <c r="M157" s="12"/>
      <c r="N157" s="12"/>
      <c r="O157" s="12"/>
      <c r="P157" s="12"/>
      <c r="Q157" s="12"/>
      <c r="R157" s="12"/>
      <c r="S157" s="12"/>
      <c r="T157" s="12"/>
    </row>
    <row r="158" spans="2:37" x14ac:dyDescent="0.2">
      <c r="B158" s="20" t="s">
        <v>108</v>
      </c>
      <c r="C158" s="20"/>
      <c r="D158" s="20"/>
      <c r="F158" s="8" t="s">
        <v>109</v>
      </c>
      <c r="G158" s="8"/>
      <c r="H158" s="8"/>
      <c r="I158" s="8"/>
      <c r="J158" s="8"/>
      <c r="K158" s="8"/>
      <c r="L158" s="8"/>
      <c r="M158" s="8"/>
      <c r="N158" s="8"/>
      <c r="O158" s="8"/>
      <c r="P158" s="8"/>
      <c r="Q158" s="8"/>
      <c r="R158" s="8"/>
      <c r="S158" s="8"/>
      <c r="V158" s="4">
        <v>165</v>
      </c>
      <c r="X158" s="19" t="s">
        <v>41</v>
      </c>
      <c r="Y158" s="19"/>
      <c r="Z158" s="19"/>
      <c r="AA158" s="19"/>
      <c r="AF158" s="10" t="s">
        <v>110</v>
      </c>
      <c r="AG158" s="10"/>
      <c r="AH158" s="10"/>
      <c r="AI158" s="10"/>
      <c r="AJ158" s="10"/>
    </row>
    <row r="159" spans="2:37" ht="11.25" customHeight="1" x14ac:dyDescent="0.2">
      <c r="F159" s="8"/>
      <c r="G159" s="8"/>
      <c r="H159" s="8"/>
      <c r="I159" s="8"/>
      <c r="J159" s="8"/>
      <c r="K159" s="8"/>
      <c r="L159" s="8"/>
      <c r="M159" s="8"/>
      <c r="N159" s="8"/>
      <c r="O159" s="8"/>
      <c r="P159" s="8"/>
      <c r="Q159" s="8"/>
      <c r="R159" s="8"/>
      <c r="S159" s="8"/>
      <c r="X159" s="19"/>
      <c r="Y159" s="19"/>
      <c r="Z159" s="19"/>
      <c r="AA159" s="19"/>
    </row>
    <row r="160" spans="2:37" ht="12" customHeight="1" x14ac:dyDescent="0.2">
      <c r="F160" s="8"/>
      <c r="G160" s="8"/>
      <c r="H160" s="8"/>
      <c r="I160" s="8"/>
      <c r="J160" s="8"/>
      <c r="K160" s="8"/>
      <c r="L160" s="8"/>
      <c r="M160" s="8"/>
      <c r="N160" s="8"/>
      <c r="O160" s="8"/>
      <c r="P160" s="8"/>
      <c r="Q160" s="8"/>
      <c r="R160" s="8"/>
      <c r="S160" s="8"/>
    </row>
    <row r="161" spans="2:36" x14ac:dyDescent="0.2">
      <c r="F161" s="11" t="s">
        <v>43</v>
      </c>
      <c r="G161" s="11"/>
      <c r="H161" s="11"/>
      <c r="I161" s="11"/>
      <c r="J161" s="11"/>
      <c r="L161" s="12" t="s">
        <v>44</v>
      </c>
      <c r="M161" s="12"/>
      <c r="N161" s="12"/>
      <c r="O161" s="12"/>
      <c r="P161" s="12"/>
      <c r="Q161" s="12"/>
      <c r="R161" s="12"/>
      <c r="S161" s="12"/>
      <c r="T161" s="12"/>
    </row>
    <row r="162" spans="2:36" x14ac:dyDescent="0.2">
      <c r="B162" s="20" t="s">
        <v>111</v>
      </c>
      <c r="C162" s="20"/>
      <c r="D162" s="20"/>
      <c r="F162" s="8" t="s">
        <v>112</v>
      </c>
      <c r="G162" s="8"/>
      <c r="H162" s="8"/>
      <c r="I162" s="8"/>
      <c r="J162" s="8"/>
      <c r="K162" s="8"/>
      <c r="L162" s="8"/>
      <c r="M162" s="8"/>
      <c r="N162" s="8"/>
      <c r="O162" s="8"/>
      <c r="P162" s="8"/>
      <c r="Q162" s="8"/>
      <c r="R162" s="8"/>
      <c r="S162" s="8"/>
      <c r="V162" s="4">
        <v>165</v>
      </c>
      <c r="X162" s="19" t="s">
        <v>41</v>
      </c>
      <c r="Y162" s="19"/>
      <c r="Z162" s="19"/>
      <c r="AA162" s="19"/>
      <c r="AF162" s="10" t="s">
        <v>113</v>
      </c>
      <c r="AG162" s="10"/>
      <c r="AH162" s="10"/>
      <c r="AI162" s="10"/>
      <c r="AJ162" s="10"/>
    </row>
    <row r="163" spans="2:36" ht="11.25" customHeight="1" x14ac:dyDescent="0.2">
      <c r="F163" s="8"/>
      <c r="G163" s="8"/>
      <c r="H163" s="8"/>
      <c r="I163" s="8"/>
      <c r="J163" s="8"/>
      <c r="K163" s="8"/>
      <c r="L163" s="8"/>
      <c r="M163" s="8"/>
      <c r="N163" s="8"/>
      <c r="O163" s="8"/>
      <c r="P163" s="8"/>
      <c r="Q163" s="8"/>
      <c r="R163" s="8"/>
      <c r="S163" s="8"/>
      <c r="X163" s="19"/>
      <c r="Y163" s="19"/>
      <c r="Z163" s="19"/>
      <c r="AA163" s="19"/>
    </row>
    <row r="164" spans="2:36" ht="12" customHeight="1" x14ac:dyDescent="0.2">
      <c r="F164" s="8"/>
      <c r="G164" s="8"/>
      <c r="H164" s="8"/>
      <c r="I164" s="8"/>
      <c r="J164" s="8"/>
      <c r="K164" s="8"/>
      <c r="L164" s="8"/>
      <c r="M164" s="8"/>
      <c r="N164" s="8"/>
      <c r="O164" s="8"/>
      <c r="P164" s="8"/>
      <c r="Q164" s="8"/>
      <c r="R164" s="8"/>
      <c r="S164" s="8"/>
    </row>
    <row r="165" spans="2:36" x14ac:dyDescent="0.2">
      <c r="F165" s="11" t="s">
        <v>43</v>
      </c>
      <c r="G165" s="11"/>
      <c r="H165" s="11"/>
      <c r="I165" s="11"/>
      <c r="J165" s="11"/>
      <c r="L165" s="12" t="s">
        <v>44</v>
      </c>
      <c r="M165" s="12"/>
      <c r="N165" s="12"/>
      <c r="O165" s="12"/>
      <c r="P165" s="12"/>
      <c r="Q165" s="12"/>
      <c r="R165" s="12"/>
      <c r="S165" s="12"/>
      <c r="T165" s="12"/>
    </row>
    <row r="166" spans="2:36" x14ac:dyDescent="0.2">
      <c r="B166" s="20" t="s">
        <v>114</v>
      </c>
      <c r="C166" s="20"/>
      <c r="D166" s="20"/>
      <c r="F166" s="8" t="s">
        <v>115</v>
      </c>
      <c r="G166" s="8"/>
      <c r="H166" s="8"/>
      <c r="I166" s="8"/>
      <c r="J166" s="8"/>
      <c r="K166" s="8"/>
      <c r="L166" s="8"/>
      <c r="M166" s="8"/>
      <c r="N166" s="8"/>
      <c r="O166" s="8"/>
      <c r="P166" s="8"/>
      <c r="Q166" s="8"/>
      <c r="R166" s="8"/>
      <c r="S166" s="8"/>
      <c r="V166" s="4">
        <v>267</v>
      </c>
      <c r="X166" s="9" t="s">
        <v>88</v>
      </c>
      <c r="Y166" s="9"/>
      <c r="Z166" s="9"/>
      <c r="AA166" s="9"/>
      <c r="AF166" s="10" t="s">
        <v>116</v>
      </c>
      <c r="AG166" s="10"/>
      <c r="AH166" s="10"/>
      <c r="AI166" s="10"/>
      <c r="AJ166" s="10"/>
    </row>
    <row r="167" spans="2:36" ht="11.25" customHeight="1" x14ac:dyDescent="0.2">
      <c r="F167" s="8"/>
      <c r="G167" s="8"/>
      <c r="H167" s="8"/>
      <c r="I167" s="8"/>
      <c r="J167" s="8"/>
      <c r="K167" s="8"/>
      <c r="L167" s="8"/>
      <c r="M167" s="8"/>
      <c r="N167" s="8"/>
      <c r="O167" s="8"/>
      <c r="P167" s="8"/>
      <c r="Q167" s="8"/>
      <c r="R167" s="8"/>
      <c r="S167" s="8"/>
    </row>
    <row r="168" spans="2:36" x14ac:dyDescent="0.2">
      <c r="F168" s="11" t="s">
        <v>55</v>
      </c>
      <c r="G168" s="11"/>
      <c r="H168" s="11"/>
      <c r="I168" s="11"/>
      <c r="J168" s="11"/>
      <c r="L168" s="12" t="s">
        <v>56</v>
      </c>
      <c r="M168" s="12"/>
      <c r="N168" s="12"/>
      <c r="O168" s="12"/>
      <c r="P168" s="12"/>
      <c r="Q168" s="12"/>
      <c r="R168" s="12"/>
      <c r="S168" s="12"/>
      <c r="T168" s="12"/>
    </row>
    <row r="169" spans="2:36" x14ac:dyDescent="0.2">
      <c r="B169" s="20" t="s">
        <v>117</v>
      </c>
      <c r="C169" s="20"/>
      <c r="D169" s="20"/>
      <c r="F169" s="8" t="s">
        <v>118</v>
      </c>
      <c r="G169" s="8"/>
      <c r="H169" s="8"/>
      <c r="I169" s="8"/>
      <c r="J169" s="8"/>
      <c r="K169" s="8"/>
      <c r="L169" s="8"/>
      <c r="M169" s="8"/>
      <c r="N169" s="8"/>
      <c r="O169" s="8"/>
      <c r="P169" s="8"/>
      <c r="Q169" s="8"/>
      <c r="R169" s="8"/>
      <c r="S169" s="8"/>
      <c r="V169" s="4">
        <v>328</v>
      </c>
      <c r="X169" s="9" t="s">
        <v>53</v>
      </c>
      <c r="Y169" s="9"/>
      <c r="Z169" s="9"/>
      <c r="AA169" s="9"/>
      <c r="AF169" s="10" t="s">
        <v>119</v>
      </c>
      <c r="AG169" s="10"/>
      <c r="AH169" s="10"/>
      <c r="AI169" s="10"/>
      <c r="AJ169" s="10"/>
    </row>
    <row r="170" spans="2:36" ht="11.25" customHeight="1" x14ac:dyDescent="0.2">
      <c r="F170" s="8"/>
      <c r="G170" s="8"/>
      <c r="H170" s="8"/>
      <c r="I170" s="8"/>
      <c r="J170" s="8"/>
      <c r="K170" s="8"/>
      <c r="L170" s="8"/>
      <c r="M170" s="8"/>
      <c r="N170" s="8"/>
      <c r="O170" s="8"/>
      <c r="P170" s="8"/>
      <c r="Q170" s="8"/>
      <c r="R170" s="8"/>
      <c r="S170" s="8"/>
    </row>
    <row r="171" spans="2:36" x14ac:dyDescent="0.2">
      <c r="F171" s="11" t="s">
        <v>120</v>
      </c>
      <c r="G171" s="11"/>
      <c r="H171" s="11"/>
      <c r="I171" s="11"/>
      <c r="J171" s="11"/>
      <c r="L171" s="12" t="s">
        <v>121</v>
      </c>
      <c r="M171" s="12"/>
      <c r="N171" s="12"/>
      <c r="O171" s="12"/>
      <c r="P171" s="12"/>
      <c r="Q171" s="12"/>
      <c r="R171" s="12"/>
      <c r="S171" s="12"/>
      <c r="T171" s="12"/>
    </row>
    <row r="172" spans="2:36" x14ac:dyDescent="0.2">
      <c r="B172" s="20" t="s">
        <v>122</v>
      </c>
      <c r="C172" s="20"/>
      <c r="D172" s="20"/>
      <c r="F172" s="8" t="s">
        <v>123</v>
      </c>
      <c r="G172" s="8"/>
      <c r="H172" s="8"/>
      <c r="I172" s="8"/>
      <c r="J172" s="8"/>
      <c r="K172" s="8"/>
      <c r="L172" s="8"/>
      <c r="M172" s="8"/>
      <c r="N172" s="8"/>
      <c r="O172" s="8"/>
      <c r="P172" s="8"/>
      <c r="Q172" s="8"/>
      <c r="R172" s="8"/>
      <c r="S172" s="8"/>
      <c r="V172" s="4">
        <v>328</v>
      </c>
      <c r="X172" s="9" t="s">
        <v>53</v>
      </c>
      <c r="Y172" s="9"/>
      <c r="Z172" s="9"/>
      <c r="AA172" s="9"/>
      <c r="AF172" s="10" t="s">
        <v>124</v>
      </c>
      <c r="AG172" s="10"/>
      <c r="AH172" s="10"/>
      <c r="AI172" s="10"/>
      <c r="AJ172" s="10"/>
    </row>
    <row r="173" spans="2:36" ht="11.25" customHeight="1" x14ac:dyDescent="0.2">
      <c r="F173" s="8"/>
      <c r="G173" s="8"/>
      <c r="H173" s="8"/>
      <c r="I173" s="8"/>
      <c r="J173" s="8"/>
      <c r="K173" s="8"/>
      <c r="L173" s="8"/>
      <c r="M173" s="8"/>
      <c r="N173" s="8"/>
      <c r="O173" s="8"/>
      <c r="P173" s="8"/>
      <c r="Q173" s="8"/>
      <c r="R173" s="8"/>
      <c r="S173" s="8"/>
    </row>
    <row r="174" spans="2:36" x14ac:dyDescent="0.2">
      <c r="F174" s="11" t="s">
        <v>120</v>
      </c>
      <c r="G174" s="11"/>
      <c r="H174" s="11"/>
      <c r="I174" s="11"/>
      <c r="J174" s="11"/>
      <c r="L174" s="12" t="s">
        <v>121</v>
      </c>
      <c r="M174" s="12"/>
      <c r="N174" s="12"/>
      <c r="O174" s="12"/>
      <c r="P174" s="12"/>
      <c r="Q174" s="12"/>
      <c r="R174" s="12"/>
      <c r="S174" s="12"/>
      <c r="T174" s="12"/>
    </row>
    <row r="175" spans="2:36" x14ac:dyDescent="0.2">
      <c r="B175" s="20" t="s">
        <v>125</v>
      </c>
      <c r="C175" s="20"/>
      <c r="D175" s="20"/>
      <c r="F175" s="8" t="s">
        <v>126</v>
      </c>
      <c r="G175" s="8"/>
      <c r="H175" s="8"/>
      <c r="I175" s="8"/>
      <c r="J175" s="8"/>
      <c r="K175" s="8"/>
      <c r="L175" s="8"/>
      <c r="M175" s="8"/>
      <c r="N175" s="8"/>
      <c r="O175" s="8"/>
      <c r="P175" s="8"/>
      <c r="Q175" s="8"/>
      <c r="R175" s="8"/>
      <c r="S175" s="8"/>
      <c r="V175" s="4">
        <v>328</v>
      </c>
      <c r="X175" s="9" t="s">
        <v>53</v>
      </c>
      <c r="Y175" s="9"/>
      <c r="Z175" s="9"/>
      <c r="AA175" s="9"/>
      <c r="AF175" s="10" t="s">
        <v>127</v>
      </c>
      <c r="AG175" s="10"/>
      <c r="AH175" s="10"/>
      <c r="AI175" s="10"/>
      <c r="AJ175" s="10"/>
    </row>
    <row r="176" spans="2:36" ht="11.25" customHeight="1" x14ac:dyDescent="0.2">
      <c r="F176" s="8"/>
      <c r="G176" s="8"/>
      <c r="H176" s="8"/>
      <c r="I176" s="8"/>
      <c r="J176" s="8"/>
      <c r="K176" s="8"/>
      <c r="L176" s="8"/>
      <c r="M176" s="8"/>
      <c r="N176" s="8"/>
      <c r="O176" s="8"/>
      <c r="P176" s="8"/>
      <c r="Q176" s="8"/>
      <c r="R176" s="8"/>
      <c r="S176" s="8"/>
    </row>
    <row r="177" spans="2:37" ht="12" customHeight="1" x14ac:dyDescent="0.2">
      <c r="F177" s="8"/>
      <c r="G177" s="8"/>
      <c r="H177" s="8"/>
      <c r="I177" s="8"/>
      <c r="J177" s="8"/>
      <c r="K177" s="8"/>
      <c r="L177" s="8"/>
      <c r="M177" s="8"/>
      <c r="N177" s="8"/>
      <c r="O177" s="8"/>
      <c r="P177" s="8"/>
      <c r="Q177" s="8"/>
      <c r="R177" s="8"/>
      <c r="S177" s="8"/>
    </row>
    <row r="178" spans="2:37" x14ac:dyDescent="0.2">
      <c r="F178" s="11" t="s">
        <v>120</v>
      </c>
      <c r="G178" s="11"/>
      <c r="H178" s="11"/>
      <c r="I178" s="11"/>
      <c r="J178" s="11"/>
      <c r="L178" s="12" t="s">
        <v>121</v>
      </c>
      <c r="M178" s="12"/>
      <c r="N178" s="12"/>
      <c r="O178" s="12"/>
      <c r="P178" s="12"/>
      <c r="Q178" s="12"/>
      <c r="R178" s="12"/>
      <c r="S178" s="12"/>
      <c r="T178" s="12"/>
    </row>
    <row r="179" spans="2:37" x14ac:dyDescent="0.2">
      <c r="B179" s="20" t="s">
        <v>128</v>
      </c>
      <c r="C179" s="20"/>
      <c r="D179" s="20"/>
      <c r="F179" s="8" t="s">
        <v>129</v>
      </c>
      <c r="G179" s="8"/>
      <c r="H179" s="8"/>
      <c r="I179" s="8"/>
      <c r="J179" s="8"/>
      <c r="K179" s="8"/>
      <c r="L179" s="8"/>
      <c r="M179" s="8"/>
      <c r="N179" s="8"/>
      <c r="O179" s="8"/>
      <c r="P179" s="8"/>
      <c r="Q179" s="8"/>
      <c r="R179" s="8"/>
      <c r="S179" s="8"/>
      <c r="V179" s="4">
        <v>328</v>
      </c>
      <c r="X179" s="9" t="s">
        <v>53</v>
      </c>
      <c r="Y179" s="9"/>
      <c r="Z179" s="9"/>
      <c r="AA179" s="9"/>
      <c r="AF179" s="10" t="s">
        <v>130</v>
      </c>
      <c r="AG179" s="10"/>
      <c r="AH179" s="10"/>
      <c r="AI179" s="10"/>
      <c r="AJ179" s="10"/>
    </row>
    <row r="180" spans="2:37" ht="11.25" customHeight="1" x14ac:dyDescent="0.2">
      <c r="F180" s="8"/>
      <c r="G180" s="8"/>
      <c r="H180" s="8"/>
      <c r="I180" s="8"/>
      <c r="J180" s="8"/>
      <c r="K180" s="8"/>
      <c r="L180" s="8"/>
      <c r="M180" s="8"/>
      <c r="N180" s="8"/>
      <c r="O180" s="8"/>
      <c r="P180" s="8"/>
      <c r="Q180" s="8"/>
      <c r="R180" s="8"/>
      <c r="S180" s="8"/>
    </row>
    <row r="181" spans="2:37" x14ac:dyDescent="0.2">
      <c r="F181" s="11" t="s">
        <v>120</v>
      </c>
      <c r="G181" s="11"/>
      <c r="H181" s="11"/>
      <c r="I181" s="11"/>
      <c r="J181" s="11"/>
      <c r="L181" s="12" t="s">
        <v>121</v>
      </c>
      <c r="M181" s="12"/>
      <c r="N181" s="12"/>
      <c r="O181" s="12"/>
      <c r="P181" s="12"/>
      <c r="Q181" s="12"/>
      <c r="R181" s="12"/>
      <c r="S181" s="12"/>
      <c r="T181" s="12"/>
    </row>
    <row r="182" spans="2:37" ht="11.25" customHeight="1" x14ac:dyDescent="0.2"/>
    <row r="183" spans="2:37" ht="6.75" customHeight="1" x14ac:dyDescent="0.2">
      <c r="B183" s="16" t="s">
        <v>16</v>
      </c>
      <c r="C183" s="16"/>
      <c r="D183" s="16"/>
      <c r="E183" s="16"/>
      <c r="AD183" s="16" t="s">
        <v>17</v>
      </c>
      <c r="AE183" s="16"/>
      <c r="AF183" s="16"/>
      <c r="AG183" s="16"/>
      <c r="AH183" s="16"/>
      <c r="AI183" s="16"/>
      <c r="AJ183" s="16"/>
    </row>
    <row r="184" spans="2:37" ht="6" customHeight="1" x14ac:dyDescent="0.2">
      <c r="B184" s="16"/>
      <c r="C184" s="16"/>
      <c r="D184" s="16"/>
      <c r="E184" s="16"/>
      <c r="H184" s="17" t="s">
        <v>18</v>
      </c>
      <c r="I184" s="17"/>
      <c r="J184" s="17"/>
      <c r="K184" s="17"/>
      <c r="L184" s="17"/>
      <c r="M184" s="17"/>
      <c r="N184" s="17"/>
      <c r="O184" s="17"/>
      <c r="P184" s="17"/>
      <c r="Q184" s="17"/>
      <c r="R184" s="17"/>
      <c r="U184" s="17" t="s">
        <v>19</v>
      </c>
      <c r="V184" s="17"/>
      <c r="W184" s="17"/>
      <c r="X184" s="17"/>
      <c r="Y184" s="17"/>
      <c r="Z184" s="17"/>
      <c r="AD184" s="16"/>
      <c r="AE184" s="16"/>
      <c r="AF184" s="16"/>
      <c r="AG184" s="16"/>
      <c r="AH184" s="16"/>
      <c r="AI184" s="16"/>
      <c r="AJ184" s="16"/>
    </row>
    <row r="185" spans="2:37" ht="7.5" customHeight="1" x14ac:dyDescent="0.2">
      <c r="B185" s="16"/>
      <c r="C185" s="16"/>
      <c r="D185" s="16"/>
      <c r="E185" s="16"/>
      <c r="H185" s="17"/>
      <c r="I185" s="17"/>
      <c r="J185" s="17"/>
      <c r="K185" s="17"/>
      <c r="L185" s="17"/>
      <c r="M185" s="17"/>
      <c r="N185" s="17"/>
      <c r="O185" s="17"/>
      <c r="P185" s="17"/>
      <c r="Q185" s="17"/>
      <c r="R185" s="17"/>
      <c r="U185" s="17"/>
      <c r="V185" s="17"/>
      <c r="W185" s="17"/>
      <c r="X185" s="17"/>
      <c r="Y185" s="17"/>
      <c r="Z185" s="17"/>
      <c r="AD185" s="16"/>
      <c r="AE185" s="16"/>
      <c r="AF185" s="16"/>
      <c r="AG185" s="16"/>
      <c r="AH185" s="16"/>
      <c r="AI185" s="16"/>
      <c r="AJ185" s="16"/>
    </row>
    <row r="186" spans="2:37" ht="6.75" customHeight="1" x14ac:dyDescent="0.2">
      <c r="B186" s="16"/>
      <c r="C186" s="16"/>
      <c r="D186" s="16"/>
      <c r="E186" s="16"/>
      <c r="AD186" s="16"/>
      <c r="AE186" s="16"/>
      <c r="AF186" s="16"/>
      <c r="AG186" s="16"/>
      <c r="AH186" s="16"/>
      <c r="AI186" s="16"/>
      <c r="AJ186" s="16"/>
    </row>
    <row r="187" spans="2:37" ht="14.25" customHeight="1" x14ac:dyDescent="0.2">
      <c r="B187" s="13" t="s">
        <v>12</v>
      </c>
      <c r="C187" s="13"/>
      <c r="D187" s="13"/>
      <c r="J187" s="14" t="s">
        <v>13</v>
      </c>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row>
    <row r="188" spans="2:37" ht="6" customHeight="1" x14ac:dyDescent="0.2"/>
    <row r="189" spans="2:37" x14ac:dyDescent="0.2">
      <c r="C189" s="5" t="s">
        <v>14</v>
      </c>
      <c r="D189" s="5"/>
      <c r="E189" s="5"/>
      <c r="F189" s="5"/>
      <c r="G189" s="5"/>
      <c r="H189" s="5"/>
      <c r="J189" s="15" t="s">
        <v>31</v>
      </c>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row>
    <row r="190" spans="2:37" ht="6.75" customHeight="1" x14ac:dyDescent="0.2">
      <c r="B190" s="16" t="s">
        <v>16</v>
      </c>
      <c r="C190" s="16"/>
      <c r="D190" s="16"/>
      <c r="E190" s="16"/>
      <c r="AD190" s="16" t="s">
        <v>17</v>
      </c>
      <c r="AE190" s="16"/>
      <c r="AF190" s="16"/>
      <c r="AG190" s="16"/>
      <c r="AH190" s="16"/>
      <c r="AI190" s="16"/>
      <c r="AJ190" s="16"/>
    </row>
    <row r="191" spans="2:37" ht="6" customHeight="1" x14ac:dyDescent="0.2">
      <c r="B191" s="16"/>
      <c r="C191" s="16"/>
      <c r="D191" s="16"/>
      <c r="E191" s="16"/>
      <c r="H191" s="17" t="s">
        <v>18</v>
      </c>
      <c r="I191" s="17"/>
      <c r="J191" s="17"/>
      <c r="K191" s="17"/>
      <c r="L191" s="17"/>
      <c r="M191" s="17"/>
      <c r="N191" s="17"/>
      <c r="O191" s="17"/>
      <c r="P191" s="17"/>
      <c r="Q191" s="17"/>
      <c r="R191" s="17"/>
      <c r="U191" s="17" t="s">
        <v>19</v>
      </c>
      <c r="V191" s="17"/>
      <c r="W191" s="17"/>
      <c r="X191" s="17"/>
      <c r="Y191" s="17"/>
      <c r="Z191" s="17"/>
      <c r="AD191" s="16"/>
      <c r="AE191" s="16"/>
      <c r="AF191" s="16"/>
      <c r="AG191" s="16"/>
      <c r="AH191" s="16"/>
      <c r="AI191" s="16"/>
      <c r="AJ191" s="16"/>
    </row>
    <row r="192" spans="2:37" ht="7.5" customHeight="1" x14ac:dyDescent="0.2">
      <c r="B192" s="16"/>
      <c r="C192" s="16"/>
      <c r="D192" s="16"/>
      <c r="E192" s="16"/>
      <c r="H192" s="17"/>
      <c r="I192" s="17"/>
      <c r="J192" s="17"/>
      <c r="K192" s="17"/>
      <c r="L192" s="17"/>
      <c r="M192" s="17"/>
      <c r="N192" s="17"/>
      <c r="O192" s="17"/>
      <c r="P192" s="17"/>
      <c r="Q192" s="17"/>
      <c r="R192" s="17"/>
      <c r="U192" s="17"/>
      <c r="V192" s="17"/>
      <c r="W192" s="17"/>
      <c r="X192" s="17"/>
      <c r="Y192" s="17"/>
      <c r="Z192" s="17"/>
      <c r="AD192" s="16"/>
      <c r="AE192" s="16"/>
      <c r="AF192" s="16"/>
      <c r="AG192" s="16"/>
      <c r="AH192" s="16"/>
      <c r="AI192" s="16"/>
      <c r="AJ192" s="16"/>
    </row>
    <row r="193" spans="2:36" ht="6.75" customHeight="1" x14ac:dyDescent="0.2">
      <c r="B193" s="16"/>
      <c r="C193" s="16"/>
      <c r="D193" s="16"/>
      <c r="E193" s="16"/>
      <c r="AD193" s="16"/>
      <c r="AE193" s="16"/>
      <c r="AF193" s="16"/>
      <c r="AG193" s="16"/>
      <c r="AH193" s="16"/>
      <c r="AI193" s="16"/>
      <c r="AJ193" s="16"/>
    </row>
    <row r="194" spans="2:36" x14ac:dyDescent="0.2">
      <c r="F194" s="8" t="s">
        <v>131</v>
      </c>
      <c r="G194" s="8"/>
      <c r="H194" s="8"/>
      <c r="I194" s="8"/>
      <c r="J194" s="8"/>
      <c r="K194" s="8"/>
      <c r="L194" s="8"/>
      <c r="M194" s="8"/>
      <c r="N194" s="8"/>
      <c r="O194" s="8"/>
      <c r="P194" s="8"/>
      <c r="Q194" s="8"/>
      <c r="R194" s="8"/>
      <c r="S194" s="8"/>
      <c r="V194" s="4">
        <v>113</v>
      </c>
      <c r="X194" s="9" t="s">
        <v>132</v>
      </c>
      <c r="Y194" s="9"/>
      <c r="Z194" s="9"/>
      <c r="AA194" s="9"/>
      <c r="AF194" s="10" t="s">
        <v>133</v>
      </c>
      <c r="AG194" s="10"/>
      <c r="AH194" s="10"/>
      <c r="AI194" s="10"/>
      <c r="AJ194" s="10"/>
    </row>
    <row r="195" spans="2:36" ht="11.25" customHeight="1" x14ac:dyDescent="0.2">
      <c r="F195" s="8"/>
      <c r="G195" s="8"/>
      <c r="H195" s="8"/>
      <c r="I195" s="8"/>
      <c r="J195" s="8"/>
      <c r="K195" s="8"/>
      <c r="L195" s="8"/>
      <c r="M195" s="8"/>
      <c r="N195" s="8"/>
      <c r="O195" s="8"/>
      <c r="P195" s="8"/>
      <c r="Q195" s="8"/>
      <c r="R195" s="8"/>
      <c r="S195" s="8"/>
    </row>
    <row r="196" spans="2:36" ht="12" customHeight="1" x14ac:dyDescent="0.2">
      <c r="F196" s="8"/>
      <c r="G196" s="8"/>
      <c r="H196" s="8"/>
      <c r="I196" s="8"/>
      <c r="J196" s="8"/>
      <c r="K196" s="8"/>
      <c r="L196" s="8"/>
      <c r="M196" s="8"/>
      <c r="N196" s="8"/>
      <c r="O196" s="8"/>
      <c r="P196" s="8"/>
      <c r="Q196" s="8"/>
      <c r="R196" s="8"/>
      <c r="S196" s="8"/>
    </row>
    <row r="197" spans="2:36" x14ac:dyDescent="0.2">
      <c r="F197" s="11" t="s">
        <v>134</v>
      </c>
      <c r="G197" s="11"/>
      <c r="H197" s="11"/>
      <c r="I197" s="11"/>
      <c r="J197" s="11"/>
      <c r="L197" s="12" t="s">
        <v>135</v>
      </c>
      <c r="M197" s="12"/>
      <c r="N197" s="12"/>
      <c r="O197" s="12"/>
      <c r="P197" s="12"/>
      <c r="Q197" s="12"/>
      <c r="R197" s="12"/>
      <c r="S197" s="12"/>
      <c r="T197" s="12"/>
    </row>
    <row r="198" spans="2:36" x14ac:dyDescent="0.2">
      <c r="V198" s="4">
        <v>113</v>
      </c>
      <c r="X198" s="9" t="s">
        <v>132</v>
      </c>
      <c r="Y198" s="9"/>
      <c r="Z198" s="9"/>
      <c r="AA198" s="9"/>
    </row>
    <row r="199" spans="2:36" ht="11.25" customHeight="1" x14ac:dyDescent="0.2"/>
    <row r="200" spans="2:36" x14ac:dyDescent="0.2">
      <c r="V200" s="4">
        <v>113</v>
      </c>
      <c r="X200" s="9" t="s">
        <v>132</v>
      </c>
      <c r="Y200" s="9"/>
      <c r="Z200" s="9"/>
      <c r="AA200" s="9"/>
    </row>
    <row r="201" spans="2:36" ht="11.25" customHeight="1" x14ac:dyDescent="0.2"/>
    <row r="202" spans="2:36" x14ac:dyDescent="0.2">
      <c r="F202" s="8" t="s">
        <v>131</v>
      </c>
      <c r="G202" s="8"/>
      <c r="H202" s="8"/>
      <c r="I202" s="8"/>
      <c r="J202" s="8"/>
      <c r="K202" s="8"/>
      <c r="L202" s="8"/>
      <c r="M202" s="8"/>
      <c r="N202" s="8"/>
      <c r="O202" s="8"/>
      <c r="P202" s="8"/>
      <c r="Q202" s="8"/>
      <c r="R202" s="8"/>
      <c r="S202" s="8"/>
      <c r="V202" s="4">
        <v>113</v>
      </c>
      <c r="X202" s="9" t="s">
        <v>132</v>
      </c>
      <c r="Y202" s="9"/>
      <c r="Z202" s="9"/>
      <c r="AA202" s="9"/>
      <c r="AF202" s="10" t="s">
        <v>136</v>
      </c>
      <c r="AG202" s="10"/>
      <c r="AH202" s="10"/>
      <c r="AI202" s="10"/>
      <c r="AJ202" s="10"/>
    </row>
    <row r="203" spans="2:36" ht="11.25" customHeight="1" x14ac:dyDescent="0.2">
      <c r="F203" s="8"/>
      <c r="G203" s="8"/>
      <c r="H203" s="8"/>
      <c r="I203" s="8"/>
      <c r="J203" s="8"/>
      <c r="K203" s="8"/>
      <c r="L203" s="8"/>
      <c r="M203" s="8"/>
      <c r="N203" s="8"/>
      <c r="O203" s="8"/>
      <c r="P203" s="8"/>
      <c r="Q203" s="8"/>
      <c r="R203" s="8"/>
      <c r="S203" s="8"/>
    </row>
    <row r="204" spans="2:36" ht="12" customHeight="1" x14ac:dyDescent="0.2">
      <c r="F204" s="8"/>
      <c r="G204" s="8"/>
      <c r="H204" s="8"/>
      <c r="I204" s="8"/>
      <c r="J204" s="8"/>
      <c r="K204" s="8"/>
      <c r="L204" s="8"/>
      <c r="M204" s="8"/>
      <c r="N204" s="8"/>
      <c r="O204" s="8"/>
      <c r="P204" s="8"/>
      <c r="Q204" s="8"/>
      <c r="R204" s="8"/>
      <c r="S204" s="8"/>
    </row>
    <row r="205" spans="2:36" x14ac:dyDescent="0.2">
      <c r="F205" s="11" t="s">
        <v>134</v>
      </c>
      <c r="G205" s="11"/>
      <c r="H205" s="11"/>
      <c r="I205" s="11"/>
      <c r="J205" s="11"/>
      <c r="L205" s="12" t="s">
        <v>135</v>
      </c>
      <c r="M205" s="12"/>
      <c r="N205" s="12"/>
      <c r="O205" s="12"/>
      <c r="P205" s="12"/>
      <c r="Q205" s="12"/>
      <c r="R205" s="12"/>
      <c r="S205" s="12"/>
      <c r="T205" s="12"/>
    </row>
    <row r="206" spans="2:36" x14ac:dyDescent="0.2">
      <c r="F206" s="8" t="s">
        <v>137</v>
      </c>
      <c r="G206" s="8"/>
      <c r="H206" s="8"/>
      <c r="I206" s="8"/>
      <c r="J206" s="8"/>
      <c r="K206" s="8"/>
      <c r="L206" s="8"/>
      <c r="M206" s="8"/>
      <c r="N206" s="8"/>
      <c r="O206" s="8"/>
      <c r="P206" s="8"/>
      <c r="Q206" s="8"/>
      <c r="R206" s="8"/>
      <c r="S206" s="8"/>
      <c r="V206" s="4">
        <v>114</v>
      </c>
      <c r="X206" s="9" t="s">
        <v>138</v>
      </c>
      <c r="Y206" s="9"/>
      <c r="Z206" s="9"/>
      <c r="AA206" s="9"/>
      <c r="AF206" s="10" t="s">
        <v>139</v>
      </c>
      <c r="AG206" s="10"/>
      <c r="AH206" s="10"/>
      <c r="AI206" s="10"/>
      <c r="AJ206" s="10"/>
    </row>
    <row r="207" spans="2:36" ht="11.25" customHeight="1" x14ac:dyDescent="0.2">
      <c r="F207" s="8"/>
      <c r="G207" s="8"/>
      <c r="H207" s="8"/>
      <c r="I207" s="8"/>
      <c r="J207" s="8"/>
      <c r="K207" s="8"/>
      <c r="L207" s="8"/>
      <c r="M207" s="8"/>
      <c r="N207" s="8"/>
      <c r="O207" s="8"/>
      <c r="P207" s="8"/>
      <c r="Q207" s="8"/>
      <c r="R207" s="8"/>
      <c r="S207" s="8"/>
    </row>
    <row r="208" spans="2:36" x14ac:dyDescent="0.2">
      <c r="F208" s="11" t="s">
        <v>140</v>
      </c>
      <c r="G208" s="11"/>
      <c r="H208" s="11"/>
      <c r="I208" s="11"/>
      <c r="J208" s="11"/>
      <c r="L208" s="12" t="s">
        <v>141</v>
      </c>
      <c r="M208" s="12"/>
      <c r="N208" s="12"/>
      <c r="O208" s="12"/>
      <c r="P208" s="12"/>
      <c r="Q208" s="12"/>
      <c r="R208" s="12"/>
      <c r="S208" s="12"/>
      <c r="T208" s="12"/>
    </row>
    <row r="209" spans="6:36" x14ac:dyDescent="0.2">
      <c r="F209" s="8" t="s">
        <v>137</v>
      </c>
      <c r="G209" s="8"/>
      <c r="H209" s="8"/>
      <c r="I209" s="8"/>
      <c r="J209" s="8"/>
      <c r="K209" s="8"/>
      <c r="L209" s="8"/>
      <c r="M209" s="8"/>
      <c r="N209" s="8"/>
      <c r="O209" s="8"/>
      <c r="P209" s="8"/>
      <c r="Q209" s="8"/>
      <c r="R209" s="8"/>
      <c r="S209" s="8"/>
      <c r="V209" s="4">
        <v>114</v>
      </c>
      <c r="X209" s="9" t="s">
        <v>138</v>
      </c>
      <c r="Y209" s="9"/>
      <c r="Z209" s="9"/>
      <c r="AA209" s="9"/>
      <c r="AF209" s="10" t="s">
        <v>142</v>
      </c>
      <c r="AG209" s="10"/>
      <c r="AH209" s="10"/>
      <c r="AI209" s="10"/>
      <c r="AJ209" s="10"/>
    </row>
    <row r="210" spans="6:36" ht="11.25" customHeight="1" x14ac:dyDescent="0.2">
      <c r="F210" s="8"/>
      <c r="G210" s="8"/>
      <c r="H210" s="8"/>
      <c r="I210" s="8"/>
      <c r="J210" s="8"/>
      <c r="K210" s="8"/>
      <c r="L210" s="8"/>
      <c r="M210" s="8"/>
      <c r="N210" s="8"/>
      <c r="O210" s="8"/>
      <c r="P210" s="8"/>
      <c r="Q210" s="8"/>
      <c r="R210" s="8"/>
      <c r="S210" s="8"/>
    </row>
    <row r="211" spans="6:36" x14ac:dyDescent="0.2">
      <c r="F211" s="11" t="s">
        <v>140</v>
      </c>
      <c r="G211" s="11"/>
      <c r="H211" s="11"/>
      <c r="I211" s="11"/>
      <c r="J211" s="11"/>
      <c r="L211" s="12" t="s">
        <v>141</v>
      </c>
      <c r="M211" s="12"/>
      <c r="N211" s="12"/>
      <c r="O211" s="12"/>
      <c r="P211" s="12"/>
      <c r="Q211" s="12"/>
      <c r="R211" s="12"/>
      <c r="S211" s="12"/>
      <c r="T211" s="12"/>
    </row>
    <row r="212" spans="6:36" x14ac:dyDescent="0.2">
      <c r="F212" s="8" t="s">
        <v>137</v>
      </c>
      <c r="G212" s="8"/>
      <c r="H212" s="8"/>
      <c r="I212" s="8"/>
      <c r="J212" s="8"/>
      <c r="K212" s="8"/>
      <c r="L212" s="8"/>
      <c r="M212" s="8"/>
      <c r="N212" s="8"/>
      <c r="O212" s="8"/>
      <c r="P212" s="8"/>
      <c r="Q212" s="8"/>
      <c r="R212" s="8"/>
      <c r="S212" s="8"/>
      <c r="V212" s="4">
        <v>114</v>
      </c>
      <c r="X212" s="9" t="s">
        <v>138</v>
      </c>
      <c r="Y212" s="9"/>
      <c r="Z212" s="9"/>
      <c r="AA212" s="9"/>
      <c r="AF212" s="10" t="s">
        <v>143</v>
      </c>
      <c r="AG212" s="10"/>
      <c r="AH212" s="10"/>
      <c r="AI212" s="10"/>
      <c r="AJ212" s="10"/>
    </row>
    <row r="213" spans="6:36" ht="11.25" customHeight="1" x14ac:dyDescent="0.2">
      <c r="F213" s="8"/>
      <c r="G213" s="8"/>
      <c r="H213" s="8"/>
      <c r="I213" s="8"/>
      <c r="J213" s="8"/>
      <c r="K213" s="8"/>
      <c r="L213" s="8"/>
      <c r="M213" s="8"/>
      <c r="N213" s="8"/>
      <c r="O213" s="8"/>
      <c r="P213" s="8"/>
      <c r="Q213" s="8"/>
      <c r="R213" s="8"/>
      <c r="S213" s="8"/>
    </row>
    <row r="214" spans="6:36" x14ac:dyDescent="0.2">
      <c r="F214" s="11" t="s">
        <v>140</v>
      </c>
      <c r="G214" s="11"/>
      <c r="H214" s="11"/>
      <c r="I214" s="11"/>
      <c r="J214" s="11"/>
      <c r="L214" s="12" t="s">
        <v>141</v>
      </c>
      <c r="M214" s="12"/>
      <c r="N214" s="12"/>
      <c r="O214" s="12"/>
      <c r="P214" s="12"/>
      <c r="Q214" s="12"/>
      <c r="R214" s="12"/>
      <c r="S214" s="12"/>
      <c r="T214" s="12"/>
    </row>
    <row r="215" spans="6:36" x14ac:dyDescent="0.2">
      <c r="F215" s="8" t="s">
        <v>137</v>
      </c>
      <c r="G215" s="8"/>
      <c r="H215" s="8"/>
      <c r="I215" s="8"/>
      <c r="J215" s="8"/>
      <c r="K215" s="8"/>
      <c r="L215" s="8"/>
      <c r="M215" s="8"/>
      <c r="N215" s="8"/>
      <c r="O215" s="8"/>
      <c r="P215" s="8"/>
      <c r="Q215" s="8"/>
      <c r="R215" s="8"/>
      <c r="S215" s="8"/>
      <c r="V215" s="4">
        <v>114</v>
      </c>
      <c r="X215" s="9" t="s">
        <v>138</v>
      </c>
      <c r="Y215" s="9"/>
      <c r="Z215" s="9"/>
      <c r="AA215" s="9"/>
      <c r="AF215" s="10" t="s">
        <v>144</v>
      </c>
      <c r="AG215" s="10"/>
      <c r="AH215" s="10"/>
      <c r="AI215" s="10"/>
      <c r="AJ215" s="10"/>
    </row>
    <row r="216" spans="6:36" ht="11.25" customHeight="1" x14ac:dyDescent="0.2">
      <c r="F216" s="8"/>
      <c r="G216" s="8"/>
      <c r="H216" s="8"/>
      <c r="I216" s="8"/>
      <c r="J216" s="8"/>
      <c r="K216" s="8"/>
      <c r="L216" s="8"/>
      <c r="M216" s="8"/>
      <c r="N216" s="8"/>
      <c r="O216" s="8"/>
      <c r="P216" s="8"/>
      <c r="Q216" s="8"/>
      <c r="R216" s="8"/>
      <c r="S216" s="8"/>
    </row>
    <row r="217" spans="6:36" x14ac:dyDescent="0.2">
      <c r="F217" s="11" t="s">
        <v>140</v>
      </c>
      <c r="G217" s="11"/>
      <c r="H217" s="11"/>
      <c r="I217" s="11"/>
      <c r="J217" s="11"/>
      <c r="L217" s="12" t="s">
        <v>141</v>
      </c>
      <c r="M217" s="12"/>
      <c r="N217" s="12"/>
      <c r="O217" s="12"/>
      <c r="P217" s="12"/>
      <c r="Q217" s="12"/>
      <c r="R217" s="12"/>
      <c r="S217" s="12"/>
      <c r="T217" s="12"/>
    </row>
    <row r="218" spans="6:36" x14ac:dyDescent="0.2">
      <c r="F218" s="8" t="s">
        <v>145</v>
      </c>
      <c r="G218" s="8"/>
      <c r="H218" s="8"/>
      <c r="I218" s="8"/>
      <c r="J218" s="8"/>
      <c r="K218" s="8"/>
      <c r="L218" s="8"/>
      <c r="M218" s="8"/>
      <c r="N218" s="8"/>
      <c r="O218" s="8"/>
      <c r="P218" s="8"/>
      <c r="Q218" s="8"/>
      <c r="R218" s="8"/>
      <c r="S218" s="8"/>
      <c r="V218" s="4">
        <v>113</v>
      </c>
      <c r="X218" s="9" t="s">
        <v>132</v>
      </c>
      <c r="Y218" s="9"/>
      <c r="Z218" s="9"/>
      <c r="AA218" s="9"/>
      <c r="AF218" s="10" t="s">
        <v>146</v>
      </c>
      <c r="AG218" s="10"/>
      <c r="AH218" s="10"/>
      <c r="AI218" s="10"/>
      <c r="AJ218" s="10"/>
    </row>
    <row r="219" spans="6:36" ht="11.25" customHeight="1" x14ac:dyDescent="0.2">
      <c r="F219" s="8"/>
      <c r="G219" s="8"/>
      <c r="H219" s="8"/>
      <c r="I219" s="8"/>
      <c r="J219" s="8"/>
      <c r="K219" s="8"/>
      <c r="L219" s="8"/>
      <c r="M219" s="8"/>
      <c r="N219" s="8"/>
      <c r="O219" s="8"/>
      <c r="P219" s="8"/>
      <c r="Q219" s="8"/>
      <c r="R219" s="8"/>
      <c r="S219" s="8"/>
    </row>
    <row r="220" spans="6:36" ht="12" customHeight="1" x14ac:dyDescent="0.2">
      <c r="F220" s="8"/>
      <c r="G220" s="8"/>
      <c r="H220" s="8"/>
      <c r="I220" s="8"/>
      <c r="J220" s="8"/>
      <c r="K220" s="8"/>
      <c r="L220" s="8"/>
      <c r="M220" s="8"/>
      <c r="N220" s="8"/>
      <c r="O220" s="8"/>
      <c r="P220" s="8"/>
      <c r="Q220" s="8"/>
      <c r="R220" s="8"/>
      <c r="S220" s="8"/>
    </row>
    <row r="221" spans="6:36" x14ac:dyDescent="0.2">
      <c r="F221" s="11" t="s">
        <v>147</v>
      </c>
      <c r="G221" s="11"/>
      <c r="H221" s="11"/>
      <c r="I221" s="11"/>
      <c r="J221" s="11"/>
      <c r="L221" s="12" t="s">
        <v>148</v>
      </c>
      <c r="M221" s="12"/>
      <c r="N221" s="12"/>
      <c r="O221" s="12"/>
      <c r="P221" s="12"/>
      <c r="Q221" s="12"/>
      <c r="R221" s="12"/>
      <c r="S221" s="12"/>
      <c r="T221" s="12"/>
    </row>
    <row r="222" spans="6:36" x14ac:dyDescent="0.2">
      <c r="V222" s="4">
        <v>113</v>
      </c>
      <c r="X222" s="9" t="s">
        <v>132</v>
      </c>
      <c r="Y222" s="9"/>
      <c r="Z222" s="9"/>
      <c r="AA222" s="9"/>
    </row>
    <row r="223" spans="6:36" ht="11.25" customHeight="1" x14ac:dyDescent="0.2"/>
    <row r="224" spans="6:36" x14ac:dyDescent="0.2">
      <c r="F224" s="8" t="s">
        <v>149</v>
      </c>
      <c r="G224" s="8"/>
      <c r="H224" s="8"/>
      <c r="I224" s="8"/>
      <c r="J224" s="8"/>
      <c r="K224" s="8"/>
      <c r="L224" s="8"/>
      <c r="M224" s="8"/>
      <c r="N224" s="8"/>
      <c r="O224" s="8"/>
      <c r="P224" s="8"/>
      <c r="Q224" s="8"/>
      <c r="R224" s="8"/>
      <c r="S224" s="8"/>
      <c r="V224" s="4">
        <v>113</v>
      </c>
      <c r="X224" s="9" t="s">
        <v>132</v>
      </c>
      <c r="Y224" s="9"/>
      <c r="Z224" s="9"/>
      <c r="AA224" s="9"/>
      <c r="AF224" s="10" t="s">
        <v>150</v>
      </c>
      <c r="AG224" s="10"/>
      <c r="AH224" s="10"/>
      <c r="AI224" s="10"/>
      <c r="AJ224" s="10"/>
    </row>
    <row r="225" spans="2:37" ht="11.25" customHeight="1" x14ac:dyDescent="0.2">
      <c r="F225" s="8"/>
      <c r="G225" s="8"/>
      <c r="H225" s="8"/>
      <c r="I225" s="8"/>
      <c r="J225" s="8"/>
      <c r="K225" s="8"/>
      <c r="L225" s="8"/>
      <c r="M225" s="8"/>
      <c r="N225" s="8"/>
      <c r="O225" s="8"/>
      <c r="P225" s="8"/>
      <c r="Q225" s="8"/>
      <c r="R225" s="8"/>
      <c r="S225" s="8"/>
    </row>
    <row r="226" spans="2:37" ht="12" customHeight="1" x14ac:dyDescent="0.2">
      <c r="F226" s="8"/>
      <c r="G226" s="8"/>
      <c r="H226" s="8"/>
      <c r="I226" s="8"/>
      <c r="J226" s="8"/>
      <c r="K226" s="8"/>
      <c r="L226" s="8"/>
      <c r="M226" s="8"/>
      <c r="N226" s="8"/>
      <c r="O226" s="8"/>
      <c r="P226" s="8"/>
      <c r="Q226" s="8"/>
      <c r="R226" s="8"/>
      <c r="S226" s="8"/>
    </row>
    <row r="227" spans="2:37" ht="12" customHeight="1" x14ac:dyDescent="0.2">
      <c r="F227" s="8"/>
      <c r="G227" s="8"/>
      <c r="H227" s="8"/>
      <c r="I227" s="8"/>
      <c r="J227" s="8"/>
      <c r="K227" s="8"/>
      <c r="L227" s="8"/>
      <c r="M227" s="8"/>
      <c r="N227" s="8"/>
      <c r="O227" s="8"/>
      <c r="P227" s="8"/>
      <c r="Q227" s="8"/>
      <c r="R227" s="8"/>
      <c r="S227" s="8"/>
    </row>
    <row r="228" spans="2:37" x14ac:dyDescent="0.2">
      <c r="F228" s="11" t="s">
        <v>147</v>
      </c>
      <c r="G228" s="11"/>
      <c r="H228" s="11"/>
      <c r="I228" s="11"/>
      <c r="J228" s="11"/>
      <c r="L228" s="12" t="s">
        <v>148</v>
      </c>
      <c r="M228" s="12"/>
      <c r="N228" s="12"/>
      <c r="O228" s="12"/>
      <c r="P228" s="12"/>
      <c r="Q228" s="12"/>
      <c r="R228" s="12"/>
      <c r="S228" s="12"/>
      <c r="T228" s="12"/>
    </row>
    <row r="229" spans="2:37" x14ac:dyDescent="0.2">
      <c r="V229" s="4">
        <v>113</v>
      </c>
      <c r="X229" s="9" t="s">
        <v>132</v>
      </c>
      <c r="Y229" s="9"/>
      <c r="Z229" s="9"/>
      <c r="AA229" s="9"/>
    </row>
    <row r="230" spans="2:37" ht="11.25" customHeight="1" x14ac:dyDescent="0.2"/>
    <row r="231" spans="2:37" ht="14.25" customHeight="1" x14ac:dyDescent="0.2">
      <c r="B231" s="13" t="s">
        <v>12</v>
      </c>
      <c r="C231" s="13"/>
      <c r="D231" s="13"/>
      <c r="J231" s="14" t="s">
        <v>13</v>
      </c>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row>
    <row r="232" spans="2:37" ht="6" customHeight="1" x14ac:dyDescent="0.2"/>
    <row r="233" spans="2:37" x14ac:dyDescent="0.2">
      <c r="C233" s="5" t="s">
        <v>14</v>
      </c>
      <c r="D233" s="5"/>
      <c r="E233" s="5"/>
      <c r="F233" s="5"/>
      <c r="G233" s="5"/>
      <c r="H233" s="5"/>
      <c r="J233" s="15" t="s">
        <v>31</v>
      </c>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row>
    <row r="234" spans="2:37" ht="6.75" customHeight="1" x14ac:dyDescent="0.2">
      <c r="B234" s="16" t="s">
        <v>16</v>
      </c>
      <c r="C234" s="16"/>
      <c r="D234" s="16"/>
      <c r="E234" s="16"/>
      <c r="AD234" s="16" t="s">
        <v>17</v>
      </c>
      <c r="AE234" s="16"/>
      <c r="AF234" s="16"/>
      <c r="AG234" s="16"/>
      <c r="AH234" s="16"/>
      <c r="AI234" s="16"/>
      <c r="AJ234" s="16"/>
    </row>
    <row r="235" spans="2:37" ht="6" customHeight="1" x14ac:dyDescent="0.2">
      <c r="B235" s="16"/>
      <c r="C235" s="16"/>
      <c r="D235" s="16"/>
      <c r="E235" s="16"/>
      <c r="H235" s="17" t="s">
        <v>18</v>
      </c>
      <c r="I235" s="17"/>
      <c r="J235" s="17"/>
      <c r="K235" s="17"/>
      <c r="L235" s="17"/>
      <c r="M235" s="17"/>
      <c r="N235" s="17"/>
      <c r="O235" s="17"/>
      <c r="P235" s="17"/>
      <c r="Q235" s="17"/>
      <c r="R235" s="17"/>
      <c r="U235" s="17" t="s">
        <v>19</v>
      </c>
      <c r="V235" s="17"/>
      <c r="W235" s="17"/>
      <c r="X235" s="17"/>
      <c r="Y235" s="17"/>
      <c r="Z235" s="17"/>
      <c r="AD235" s="16"/>
      <c r="AE235" s="16"/>
      <c r="AF235" s="16"/>
      <c r="AG235" s="16"/>
      <c r="AH235" s="16"/>
      <c r="AI235" s="16"/>
      <c r="AJ235" s="16"/>
    </row>
    <row r="236" spans="2:37" ht="7.5" customHeight="1" x14ac:dyDescent="0.2">
      <c r="B236" s="16"/>
      <c r="C236" s="16"/>
      <c r="D236" s="16"/>
      <c r="E236" s="16"/>
      <c r="H236" s="17"/>
      <c r="I236" s="17"/>
      <c r="J236" s="17"/>
      <c r="K236" s="17"/>
      <c r="L236" s="17"/>
      <c r="M236" s="17"/>
      <c r="N236" s="17"/>
      <c r="O236" s="17"/>
      <c r="P236" s="17"/>
      <c r="Q236" s="17"/>
      <c r="R236" s="17"/>
      <c r="U236" s="17"/>
      <c r="V236" s="17"/>
      <c r="W236" s="17"/>
      <c r="X236" s="17"/>
      <c r="Y236" s="17"/>
      <c r="Z236" s="17"/>
      <c r="AD236" s="16"/>
      <c r="AE236" s="16"/>
      <c r="AF236" s="16"/>
      <c r="AG236" s="16"/>
      <c r="AH236" s="16"/>
      <c r="AI236" s="16"/>
      <c r="AJ236" s="16"/>
    </row>
    <row r="237" spans="2:37" ht="6.75" customHeight="1" x14ac:dyDescent="0.2">
      <c r="B237" s="16"/>
      <c r="C237" s="16"/>
      <c r="D237" s="16"/>
      <c r="E237" s="16"/>
      <c r="AD237" s="16"/>
      <c r="AE237" s="16"/>
      <c r="AF237" s="16"/>
      <c r="AG237" s="16"/>
      <c r="AH237" s="16"/>
      <c r="AI237" s="16"/>
      <c r="AJ237" s="16"/>
    </row>
    <row r="238" spans="2:37" x14ac:dyDescent="0.2">
      <c r="F238" s="8" t="s">
        <v>149</v>
      </c>
      <c r="G238" s="8"/>
      <c r="H238" s="8"/>
      <c r="I238" s="8"/>
      <c r="J238" s="8"/>
      <c r="K238" s="8"/>
      <c r="L238" s="8"/>
      <c r="M238" s="8"/>
      <c r="N238" s="8"/>
      <c r="O238" s="8"/>
      <c r="P238" s="8"/>
      <c r="Q238" s="8"/>
      <c r="R238" s="8"/>
      <c r="S238" s="8"/>
      <c r="V238" s="4">
        <v>113</v>
      </c>
      <c r="X238" s="9" t="s">
        <v>132</v>
      </c>
      <c r="Y238" s="9"/>
      <c r="Z238" s="9"/>
      <c r="AA238" s="9"/>
      <c r="AF238" s="10" t="s">
        <v>151</v>
      </c>
      <c r="AG238" s="10"/>
      <c r="AH238" s="10"/>
      <c r="AI238" s="10"/>
      <c r="AJ238" s="10"/>
    </row>
    <row r="239" spans="2:37" ht="11.25" customHeight="1" x14ac:dyDescent="0.2">
      <c r="F239" s="8"/>
      <c r="G239" s="8"/>
      <c r="H239" s="8"/>
      <c r="I239" s="8"/>
      <c r="J239" s="8"/>
      <c r="K239" s="8"/>
      <c r="L239" s="8"/>
      <c r="M239" s="8"/>
      <c r="N239" s="8"/>
      <c r="O239" s="8"/>
      <c r="P239" s="8"/>
      <c r="Q239" s="8"/>
      <c r="R239" s="8"/>
      <c r="S239" s="8"/>
    </row>
    <row r="240" spans="2:37" ht="12" customHeight="1" x14ac:dyDescent="0.2">
      <c r="F240" s="8"/>
      <c r="G240" s="8"/>
      <c r="H240" s="8"/>
      <c r="I240" s="8"/>
      <c r="J240" s="8"/>
      <c r="K240" s="8"/>
      <c r="L240" s="8"/>
      <c r="M240" s="8"/>
      <c r="N240" s="8"/>
      <c r="O240" s="8"/>
      <c r="P240" s="8"/>
      <c r="Q240" s="8"/>
      <c r="R240" s="8"/>
      <c r="S240" s="8"/>
    </row>
    <row r="241" spans="2:37" ht="12" customHeight="1" x14ac:dyDescent="0.2">
      <c r="F241" s="8"/>
      <c r="G241" s="8"/>
      <c r="H241" s="8"/>
      <c r="I241" s="8"/>
      <c r="J241" s="8"/>
      <c r="K241" s="8"/>
      <c r="L241" s="8"/>
      <c r="M241" s="8"/>
      <c r="N241" s="8"/>
      <c r="O241" s="8"/>
      <c r="P241" s="8"/>
      <c r="Q241" s="8"/>
      <c r="R241" s="8"/>
      <c r="S241" s="8"/>
    </row>
    <row r="242" spans="2:37" x14ac:dyDescent="0.2">
      <c r="F242" s="11" t="s">
        <v>147</v>
      </c>
      <c r="G242" s="11"/>
      <c r="H242" s="11"/>
      <c r="I242" s="11"/>
      <c r="J242" s="11"/>
      <c r="L242" s="12" t="s">
        <v>148</v>
      </c>
      <c r="M242" s="12"/>
      <c r="N242" s="12"/>
      <c r="O242" s="12"/>
      <c r="P242" s="12"/>
      <c r="Q242" s="12"/>
      <c r="R242" s="12"/>
      <c r="S242" s="12"/>
      <c r="T242" s="12"/>
    </row>
    <row r="243" spans="2:37" x14ac:dyDescent="0.2">
      <c r="F243" s="8" t="s">
        <v>149</v>
      </c>
      <c r="G243" s="8"/>
      <c r="H243" s="8"/>
      <c r="I243" s="8"/>
      <c r="J243" s="8"/>
      <c r="K243" s="8"/>
      <c r="L243" s="8"/>
      <c r="M243" s="8"/>
      <c r="N243" s="8"/>
      <c r="O243" s="8"/>
      <c r="P243" s="8"/>
      <c r="Q243" s="8"/>
      <c r="R243" s="8"/>
      <c r="S243" s="8"/>
      <c r="V243" s="4">
        <v>113</v>
      </c>
      <c r="X243" s="9" t="s">
        <v>132</v>
      </c>
      <c r="Y243" s="9"/>
      <c r="Z243" s="9"/>
      <c r="AA243" s="9"/>
      <c r="AF243" s="10" t="s">
        <v>152</v>
      </c>
      <c r="AG243" s="10"/>
      <c r="AH243" s="10"/>
      <c r="AI243" s="10"/>
      <c r="AJ243" s="10"/>
    </row>
    <row r="244" spans="2:37" ht="11.25" customHeight="1" x14ac:dyDescent="0.2">
      <c r="F244" s="8"/>
      <c r="G244" s="8"/>
      <c r="H244" s="8"/>
      <c r="I244" s="8"/>
      <c r="J244" s="8"/>
      <c r="K244" s="8"/>
      <c r="L244" s="8"/>
      <c r="M244" s="8"/>
      <c r="N244" s="8"/>
      <c r="O244" s="8"/>
      <c r="P244" s="8"/>
      <c r="Q244" s="8"/>
      <c r="R244" s="8"/>
      <c r="S244" s="8"/>
    </row>
    <row r="245" spans="2:37" ht="12" customHeight="1" x14ac:dyDescent="0.2">
      <c r="F245" s="8"/>
      <c r="G245" s="8"/>
      <c r="H245" s="8"/>
      <c r="I245" s="8"/>
      <c r="J245" s="8"/>
      <c r="K245" s="8"/>
      <c r="L245" s="8"/>
      <c r="M245" s="8"/>
      <c r="N245" s="8"/>
      <c r="O245" s="8"/>
      <c r="P245" s="8"/>
      <c r="Q245" s="8"/>
      <c r="R245" s="8"/>
      <c r="S245" s="8"/>
    </row>
    <row r="246" spans="2:37" ht="12" customHeight="1" x14ac:dyDescent="0.2">
      <c r="F246" s="8"/>
      <c r="G246" s="8"/>
      <c r="H246" s="8"/>
      <c r="I246" s="8"/>
      <c r="J246" s="8"/>
      <c r="K246" s="8"/>
      <c r="L246" s="8"/>
      <c r="M246" s="8"/>
      <c r="N246" s="8"/>
      <c r="O246" s="8"/>
      <c r="P246" s="8"/>
      <c r="Q246" s="8"/>
      <c r="R246" s="8"/>
      <c r="S246" s="8"/>
    </row>
    <row r="247" spans="2:37" x14ac:dyDescent="0.2">
      <c r="F247" s="11" t="s">
        <v>147</v>
      </c>
      <c r="G247" s="11"/>
      <c r="H247" s="11"/>
      <c r="I247" s="11"/>
      <c r="J247" s="11"/>
      <c r="L247" s="12" t="s">
        <v>148</v>
      </c>
      <c r="M247" s="12"/>
      <c r="N247" s="12"/>
      <c r="O247" s="12"/>
      <c r="P247" s="12"/>
      <c r="Q247" s="12"/>
      <c r="R247" s="12"/>
      <c r="S247" s="12"/>
      <c r="T247" s="12"/>
    </row>
    <row r="248" spans="2:37" ht="11.25" customHeight="1" x14ac:dyDescent="0.2"/>
    <row r="249" spans="2:37" x14ac:dyDescent="0.2">
      <c r="D249" s="5" t="s">
        <v>30</v>
      </c>
      <c r="E249" s="5"/>
      <c r="F249" s="5"/>
      <c r="G249" s="5"/>
      <c r="H249" s="5"/>
      <c r="I249" s="5"/>
      <c r="J249" s="5"/>
      <c r="K249" s="5"/>
      <c r="L249" s="5"/>
      <c r="M249" s="5"/>
      <c r="N249" s="5"/>
      <c r="AC249" s="6">
        <v>61456.63</v>
      </c>
      <c r="AD249" s="6"/>
      <c r="AE249" s="6"/>
      <c r="AF249" s="6"/>
      <c r="AG249" s="6"/>
      <c r="AH249" s="6"/>
      <c r="AI249" s="6"/>
      <c r="AJ249" s="6"/>
      <c r="AK249" s="6"/>
    </row>
    <row r="250" spans="2:37" ht="21" customHeight="1" x14ac:dyDescent="0.2"/>
    <row r="251" spans="2:37" ht="30" customHeight="1" x14ac:dyDescent="0.2"/>
    <row r="252" spans="2:37" ht="6" customHeight="1" x14ac:dyDescent="0.2"/>
    <row r="253" spans="2:37" x14ac:dyDescent="0.2">
      <c r="C253" s="5" t="s">
        <v>14</v>
      </c>
      <c r="D253" s="5"/>
      <c r="E253" s="5"/>
      <c r="F253" s="5"/>
      <c r="G253" s="5"/>
      <c r="H253" s="5"/>
      <c r="J253" s="15" t="s">
        <v>153</v>
      </c>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row>
    <row r="254" spans="2:37" ht="6.75" customHeight="1" x14ac:dyDescent="0.2">
      <c r="B254" s="16" t="s">
        <v>16</v>
      </c>
      <c r="C254" s="16"/>
      <c r="D254" s="16"/>
      <c r="E254" s="16"/>
      <c r="AD254" s="16" t="s">
        <v>17</v>
      </c>
      <c r="AE254" s="16"/>
      <c r="AF254" s="16"/>
      <c r="AG254" s="16"/>
      <c r="AH254" s="16"/>
      <c r="AI254" s="16"/>
      <c r="AJ254" s="16"/>
    </row>
    <row r="255" spans="2:37" ht="6" customHeight="1" x14ac:dyDescent="0.2">
      <c r="B255" s="16"/>
      <c r="C255" s="16"/>
      <c r="D255" s="16"/>
      <c r="E255" s="16"/>
      <c r="H255" s="17" t="s">
        <v>18</v>
      </c>
      <c r="I255" s="17"/>
      <c r="J255" s="17"/>
      <c r="K255" s="17"/>
      <c r="L255" s="17"/>
      <c r="M255" s="17"/>
      <c r="N255" s="17"/>
      <c r="O255" s="17"/>
      <c r="P255" s="17"/>
      <c r="Q255" s="17"/>
      <c r="R255" s="17"/>
      <c r="U255" s="17" t="s">
        <v>19</v>
      </c>
      <c r="V255" s="17"/>
      <c r="W255" s="17"/>
      <c r="X255" s="17"/>
      <c r="Y255" s="17"/>
      <c r="Z255" s="17"/>
      <c r="AD255" s="16"/>
      <c r="AE255" s="16"/>
      <c r="AF255" s="16"/>
      <c r="AG255" s="16"/>
      <c r="AH255" s="16"/>
      <c r="AI255" s="16"/>
      <c r="AJ255" s="16"/>
    </row>
    <row r="256" spans="2:37" ht="7.5" customHeight="1" x14ac:dyDescent="0.2">
      <c r="B256" s="16"/>
      <c r="C256" s="16"/>
      <c r="D256" s="16"/>
      <c r="E256" s="16"/>
      <c r="H256" s="17"/>
      <c r="I256" s="17"/>
      <c r="J256" s="17"/>
      <c r="K256" s="17"/>
      <c r="L256" s="17"/>
      <c r="M256" s="17"/>
      <c r="N256" s="17"/>
      <c r="O256" s="17"/>
      <c r="P256" s="17"/>
      <c r="Q256" s="17"/>
      <c r="R256" s="17"/>
      <c r="U256" s="17"/>
      <c r="V256" s="17"/>
      <c r="W256" s="17"/>
      <c r="X256" s="17"/>
      <c r="Y256" s="17"/>
      <c r="Z256" s="17"/>
      <c r="AD256" s="16"/>
      <c r="AE256" s="16"/>
      <c r="AF256" s="16"/>
      <c r="AG256" s="16"/>
      <c r="AH256" s="16"/>
      <c r="AI256" s="16"/>
      <c r="AJ256" s="16"/>
    </row>
    <row r="257" spans="2:37" ht="6.75" customHeight="1" x14ac:dyDescent="0.2">
      <c r="B257" s="16"/>
      <c r="C257" s="16"/>
      <c r="D257" s="16"/>
      <c r="E257" s="16"/>
      <c r="AD257" s="16"/>
      <c r="AE257" s="16"/>
      <c r="AF257" s="16"/>
      <c r="AG257" s="16"/>
      <c r="AH257" s="16"/>
      <c r="AI257" s="16"/>
      <c r="AJ257" s="16"/>
    </row>
    <row r="258" spans="2:37" x14ac:dyDescent="0.2">
      <c r="F258" s="8" t="s">
        <v>154</v>
      </c>
      <c r="G258" s="8"/>
      <c r="H258" s="8"/>
      <c r="I258" s="8"/>
      <c r="J258" s="8"/>
      <c r="K258" s="8"/>
      <c r="L258" s="8"/>
      <c r="M258" s="8"/>
      <c r="N258" s="8"/>
      <c r="O258" s="8"/>
      <c r="P258" s="8"/>
      <c r="Q258" s="8"/>
      <c r="R258" s="8"/>
      <c r="S258" s="8"/>
      <c r="V258" s="4">
        <v>153</v>
      </c>
      <c r="X258" s="19" t="s">
        <v>155</v>
      </c>
      <c r="Y258" s="19"/>
      <c r="Z258" s="19"/>
      <c r="AA258" s="19"/>
      <c r="AF258" s="10" t="s">
        <v>156</v>
      </c>
      <c r="AG258" s="10"/>
      <c r="AH258" s="10"/>
      <c r="AI258" s="10"/>
      <c r="AJ258" s="10"/>
    </row>
    <row r="259" spans="2:37" ht="11.25" customHeight="1" x14ac:dyDescent="0.2">
      <c r="F259" s="8"/>
      <c r="G259" s="8"/>
      <c r="H259" s="8"/>
      <c r="I259" s="8"/>
      <c r="J259" s="8"/>
      <c r="K259" s="8"/>
      <c r="L259" s="8"/>
      <c r="M259" s="8"/>
      <c r="N259" s="8"/>
      <c r="O259" s="8"/>
      <c r="P259" s="8"/>
      <c r="Q259" s="8"/>
      <c r="R259" s="8"/>
      <c r="S259" s="8"/>
      <c r="X259" s="19"/>
      <c r="Y259" s="19"/>
      <c r="Z259" s="19"/>
      <c r="AA259" s="19"/>
    </row>
    <row r="260" spans="2:37" ht="12" customHeight="1" x14ac:dyDescent="0.2">
      <c r="F260" s="8"/>
      <c r="G260" s="8"/>
      <c r="H260" s="8"/>
      <c r="I260" s="8"/>
      <c r="J260" s="8"/>
      <c r="K260" s="8"/>
      <c r="L260" s="8"/>
      <c r="M260" s="8"/>
      <c r="N260" s="8"/>
      <c r="O260" s="8"/>
      <c r="P260" s="8"/>
      <c r="Q260" s="8"/>
      <c r="R260" s="8"/>
      <c r="S260" s="8"/>
    </row>
    <row r="261" spans="2:37" x14ac:dyDescent="0.2">
      <c r="F261" s="11" t="s">
        <v>157</v>
      </c>
      <c r="G261" s="11"/>
      <c r="H261" s="11"/>
      <c r="I261" s="11"/>
      <c r="J261" s="11"/>
      <c r="L261" s="12" t="s">
        <v>158</v>
      </c>
      <c r="M261" s="12"/>
      <c r="N261" s="12"/>
      <c r="O261" s="12"/>
      <c r="P261" s="12"/>
      <c r="Q261" s="12"/>
      <c r="R261" s="12"/>
      <c r="S261" s="12"/>
      <c r="T261" s="12"/>
    </row>
    <row r="262" spans="2:37" ht="12" customHeight="1" x14ac:dyDescent="0.2">
      <c r="V262" s="4">
        <v>153</v>
      </c>
      <c r="X262" s="19" t="s">
        <v>155</v>
      </c>
      <c r="Y262" s="19"/>
      <c r="Z262" s="19"/>
      <c r="AA262" s="19"/>
    </row>
    <row r="263" spans="2:37" ht="12" customHeight="1" x14ac:dyDescent="0.2">
      <c r="X263" s="19"/>
      <c r="Y263" s="19"/>
      <c r="Z263" s="19"/>
      <c r="AA263" s="19"/>
    </row>
    <row r="264" spans="2:37" ht="11.25" customHeight="1" x14ac:dyDescent="0.2"/>
    <row r="265" spans="2:37" ht="12" customHeight="1" x14ac:dyDescent="0.2">
      <c r="V265" s="4">
        <v>153</v>
      </c>
      <c r="X265" s="19" t="s">
        <v>155</v>
      </c>
      <c r="Y265" s="19"/>
      <c r="Z265" s="19"/>
      <c r="AA265" s="19"/>
    </row>
    <row r="266" spans="2:37" ht="12" customHeight="1" x14ac:dyDescent="0.2">
      <c r="X266" s="19"/>
      <c r="Y266" s="19"/>
      <c r="Z266" s="19"/>
      <c r="AA266" s="19"/>
    </row>
    <row r="267" spans="2:37" ht="11.25" customHeight="1" x14ac:dyDescent="0.2"/>
    <row r="268" spans="2:37" ht="12" customHeight="1" x14ac:dyDescent="0.2">
      <c r="V268" s="4">
        <v>153</v>
      </c>
      <c r="X268" s="19" t="s">
        <v>155</v>
      </c>
      <c r="Y268" s="19"/>
      <c r="Z268" s="19"/>
      <c r="AA268" s="19"/>
    </row>
    <row r="269" spans="2:37" ht="12" customHeight="1" x14ac:dyDescent="0.2">
      <c r="X269" s="19"/>
      <c r="Y269" s="19"/>
      <c r="Z269" s="19"/>
      <c r="AA269" s="19"/>
    </row>
    <row r="270" spans="2:37" ht="11.25" customHeight="1" x14ac:dyDescent="0.2"/>
    <row r="271" spans="2:37" ht="11.25" customHeight="1" x14ac:dyDescent="0.2"/>
    <row r="272" spans="2:37" ht="14.25" customHeight="1" x14ac:dyDescent="0.2">
      <c r="B272" s="13" t="s">
        <v>12</v>
      </c>
      <c r="C272" s="13"/>
      <c r="D272" s="13"/>
      <c r="J272" s="14" t="s">
        <v>13</v>
      </c>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row>
    <row r="273" spans="2:37" x14ac:dyDescent="0.2">
      <c r="D273" s="5" t="s">
        <v>30</v>
      </c>
      <c r="E273" s="5"/>
      <c r="F273" s="5"/>
      <c r="G273" s="5"/>
      <c r="H273" s="5"/>
      <c r="I273" s="5"/>
      <c r="J273" s="5"/>
      <c r="K273" s="5"/>
      <c r="L273" s="5"/>
      <c r="M273" s="5"/>
      <c r="N273" s="5"/>
      <c r="AC273" s="6">
        <v>1775</v>
      </c>
      <c r="AD273" s="6"/>
      <c r="AE273" s="6"/>
      <c r="AF273" s="6"/>
      <c r="AG273" s="6"/>
      <c r="AH273" s="6"/>
      <c r="AI273" s="6"/>
      <c r="AJ273" s="6"/>
      <c r="AK273" s="6"/>
    </row>
    <row r="274" spans="2:37" ht="21" customHeight="1" x14ac:dyDescent="0.2"/>
    <row r="275" spans="2:37" ht="30" customHeight="1" x14ac:dyDescent="0.2"/>
    <row r="276" spans="2:37" ht="6" customHeight="1" x14ac:dyDescent="0.2"/>
    <row r="277" spans="2:37" x14ac:dyDescent="0.2">
      <c r="C277" s="5" t="s">
        <v>14</v>
      </c>
      <c r="D277" s="5"/>
      <c r="E277" s="5"/>
      <c r="F277" s="5"/>
      <c r="G277" s="5"/>
      <c r="H277" s="5"/>
      <c r="J277" s="15" t="s">
        <v>159</v>
      </c>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row>
    <row r="278" spans="2:37" ht="6.75" customHeight="1" x14ac:dyDescent="0.2">
      <c r="B278" s="16" t="s">
        <v>16</v>
      </c>
      <c r="C278" s="16"/>
      <c r="D278" s="16"/>
      <c r="E278" s="16"/>
      <c r="AD278" s="16" t="s">
        <v>17</v>
      </c>
      <c r="AE278" s="16"/>
      <c r="AF278" s="16"/>
      <c r="AG278" s="16"/>
      <c r="AH278" s="16"/>
      <c r="AI278" s="16"/>
      <c r="AJ278" s="16"/>
    </row>
    <row r="279" spans="2:37" ht="6" customHeight="1" x14ac:dyDescent="0.2">
      <c r="B279" s="16"/>
      <c r="C279" s="16"/>
      <c r="D279" s="16"/>
      <c r="E279" s="16"/>
      <c r="H279" s="17" t="s">
        <v>18</v>
      </c>
      <c r="I279" s="17"/>
      <c r="J279" s="17"/>
      <c r="K279" s="17"/>
      <c r="L279" s="17"/>
      <c r="M279" s="17"/>
      <c r="N279" s="17"/>
      <c r="O279" s="17"/>
      <c r="P279" s="17"/>
      <c r="Q279" s="17"/>
      <c r="R279" s="17"/>
      <c r="U279" s="17" t="s">
        <v>19</v>
      </c>
      <c r="V279" s="17"/>
      <c r="W279" s="17"/>
      <c r="X279" s="17"/>
      <c r="Y279" s="17"/>
      <c r="Z279" s="17"/>
      <c r="AD279" s="16"/>
      <c r="AE279" s="16"/>
      <c r="AF279" s="16"/>
      <c r="AG279" s="16"/>
      <c r="AH279" s="16"/>
      <c r="AI279" s="16"/>
      <c r="AJ279" s="16"/>
    </row>
    <row r="280" spans="2:37" ht="7.5" customHeight="1" x14ac:dyDescent="0.2">
      <c r="B280" s="16"/>
      <c r="C280" s="16"/>
      <c r="D280" s="16"/>
      <c r="E280" s="16"/>
      <c r="H280" s="17"/>
      <c r="I280" s="17"/>
      <c r="J280" s="17"/>
      <c r="K280" s="17"/>
      <c r="L280" s="17"/>
      <c r="M280" s="17"/>
      <c r="N280" s="17"/>
      <c r="O280" s="17"/>
      <c r="P280" s="17"/>
      <c r="Q280" s="17"/>
      <c r="R280" s="17"/>
      <c r="U280" s="17"/>
      <c r="V280" s="17"/>
      <c r="W280" s="17"/>
      <c r="X280" s="17"/>
      <c r="Y280" s="17"/>
      <c r="Z280" s="17"/>
      <c r="AD280" s="16"/>
      <c r="AE280" s="16"/>
      <c r="AF280" s="16"/>
      <c r="AG280" s="16"/>
      <c r="AH280" s="16"/>
      <c r="AI280" s="16"/>
      <c r="AJ280" s="16"/>
    </row>
    <row r="281" spans="2:37" ht="6.75" customHeight="1" x14ac:dyDescent="0.2">
      <c r="B281" s="16"/>
      <c r="C281" s="16"/>
      <c r="D281" s="16"/>
      <c r="E281" s="16"/>
      <c r="AD281" s="16"/>
      <c r="AE281" s="16"/>
      <c r="AF281" s="16"/>
      <c r="AG281" s="16"/>
      <c r="AH281" s="16"/>
      <c r="AI281" s="16"/>
      <c r="AJ281" s="16"/>
    </row>
    <row r="282" spans="2:37" x14ac:dyDescent="0.2">
      <c r="F282" s="8" t="s">
        <v>160</v>
      </c>
      <c r="G282" s="8"/>
      <c r="H282" s="8"/>
      <c r="I282" s="8"/>
      <c r="J282" s="8"/>
      <c r="K282" s="8"/>
      <c r="L282" s="8"/>
      <c r="M282" s="8"/>
      <c r="N282" s="8"/>
      <c r="O282" s="8"/>
      <c r="P282" s="8"/>
      <c r="Q282" s="8"/>
      <c r="R282" s="8"/>
      <c r="S282" s="8"/>
      <c r="V282" s="4">
        <v>415</v>
      </c>
      <c r="X282" s="9" t="s">
        <v>161</v>
      </c>
      <c r="Y282" s="9"/>
      <c r="Z282" s="9"/>
      <c r="AA282" s="9"/>
      <c r="AF282" s="10" t="s">
        <v>162</v>
      </c>
      <c r="AG282" s="10"/>
      <c r="AH282" s="10"/>
      <c r="AI282" s="10"/>
      <c r="AJ282" s="10"/>
    </row>
    <row r="283" spans="2:37" ht="11.25" customHeight="1" x14ac:dyDescent="0.2">
      <c r="F283" s="8"/>
      <c r="G283" s="8"/>
      <c r="H283" s="8"/>
      <c r="I283" s="8"/>
      <c r="J283" s="8"/>
      <c r="K283" s="8"/>
      <c r="L283" s="8"/>
      <c r="M283" s="8"/>
      <c r="N283" s="8"/>
      <c r="O283" s="8"/>
      <c r="P283" s="8"/>
      <c r="Q283" s="8"/>
      <c r="R283" s="8"/>
      <c r="S283" s="8"/>
    </row>
    <row r="284" spans="2:37" x14ac:dyDescent="0.2">
      <c r="F284" s="11" t="s">
        <v>163</v>
      </c>
      <c r="G284" s="11"/>
      <c r="H284" s="11"/>
      <c r="I284" s="11"/>
      <c r="J284" s="11"/>
      <c r="L284" s="12" t="s">
        <v>164</v>
      </c>
      <c r="M284" s="12"/>
      <c r="N284" s="12"/>
      <c r="O284" s="12"/>
      <c r="P284" s="12"/>
      <c r="Q284" s="12"/>
      <c r="R284" s="12"/>
      <c r="S284" s="12"/>
      <c r="T284" s="12"/>
    </row>
    <row r="285" spans="2:37" x14ac:dyDescent="0.2">
      <c r="F285" s="8" t="s">
        <v>160</v>
      </c>
      <c r="G285" s="8"/>
      <c r="H285" s="8"/>
      <c r="I285" s="8"/>
      <c r="J285" s="8"/>
      <c r="K285" s="8"/>
      <c r="L285" s="8"/>
      <c r="M285" s="8"/>
      <c r="N285" s="8"/>
      <c r="O285" s="8"/>
      <c r="P285" s="8"/>
      <c r="Q285" s="8"/>
      <c r="R285" s="8"/>
      <c r="S285" s="8"/>
      <c r="V285" s="4">
        <v>415</v>
      </c>
      <c r="X285" s="9" t="s">
        <v>161</v>
      </c>
      <c r="Y285" s="9"/>
      <c r="Z285" s="9"/>
      <c r="AA285" s="9"/>
      <c r="AF285" s="10" t="s">
        <v>165</v>
      </c>
      <c r="AG285" s="10"/>
      <c r="AH285" s="10"/>
      <c r="AI285" s="10"/>
      <c r="AJ285" s="10"/>
    </row>
    <row r="286" spans="2:37" ht="11.25" customHeight="1" x14ac:dyDescent="0.2">
      <c r="F286" s="8"/>
      <c r="G286" s="8"/>
      <c r="H286" s="8"/>
      <c r="I286" s="8"/>
      <c r="J286" s="8"/>
      <c r="K286" s="8"/>
      <c r="L286" s="8"/>
      <c r="M286" s="8"/>
      <c r="N286" s="8"/>
      <c r="O286" s="8"/>
      <c r="P286" s="8"/>
      <c r="Q286" s="8"/>
      <c r="R286" s="8"/>
      <c r="S286" s="8"/>
    </row>
    <row r="287" spans="2:37" x14ac:dyDescent="0.2">
      <c r="F287" s="11" t="s">
        <v>163</v>
      </c>
      <c r="G287" s="11"/>
      <c r="H287" s="11"/>
      <c r="I287" s="11"/>
      <c r="J287" s="11"/>
      <c r="L287" s="12" t="s">
        <v>164</v>
      </c>
      <c r="M287" s="12"/>
      <c r="N287" s="12"/>
      <c r="O287" s="12"/>
      <c r="P287" s="12"/>
      <c r="Q287" s="12"/>
      <c r="R287" s="12"/>
      <c r="S287" s="12"/>
      <c r="T287" s="12"/>
    </row>
    <row r="288" spans="2:37" x14ac:dyDescent="0.2">
      <c r="F288" s="8" t="s">
        <v>166</v>
      </c>
      <c r="G288" s="8"/>
      <c r="H288" s="8"/>
      <c r="I288" s="8"/>
      <c r="J288" s="8"/>
      <c r="K288" s="8"/>
      <c r="L288" s="8"/>
      <c r="M288" s="8"/>
      <c r="N288" s="8"/>
      <c r="O288" s="8"/>
      <c r="P288" s="8"/>
      <c r="Q288" s="8"/>
      <c r="R288" s="8"/>
      <c r="S288" s="8"/>
      <c r="V288" s="4">
        <v>415</v>
      </c>
      <c r="X288" s="9" t="s">
        <v>161</v>
      </c>
      <c r="Y288" s="9"/>
      <c r="Z288" s="9"/>
      <c r="AA288" s="9"/>
      <c r="AF288" s="10" t="s">
        <v>167</v>
      </c>
      <c r="AG288" s="10"/>
      <c r="AH288" s="10"/>
      <c r="AI288" s="10"/>
      <c r="AJ288" s="10"/>
    </row>
    <row r="289" spans="6:36" ht="11.25" customHeight="1" x14ac:dyDescent="0.2">
      <c r="F289" s="8"/>
      <c r="G289" s="8"/>
      <c r="H289" s="8"/>
      <c r="I289" s="8"/>
      <c r="J289" s="8"/>
      <c r="K289" s="8"/>
      <c r="L289" s="8"/>
      <c r="M289" s="8"/>
      <c r="N289" s="8"/>
      <c r="O289" s="8"/>
      <c r="P289" s="8"/>
      <c r="Q289" s="8"/>
      <c r="R289" s="8"/>
      <c r="S289" s="8"/>
    </row>
    <row r="290" spans="6:36" x14ac:dyDescent="0.2">
      <c r="F290" s="11" t="s">
        <v>168</v>
      </c>
      <c r="G290" s="11"/>
      <c r="H290" s="11"/>
      <c r="I290" s="11"/>
      <c r="J290" s="11"/>
      <c r="L290" s="12" t="s">
        <v>169</v>
      </c>
      <c r="M290" s="12"/>
      <c r="N290" s="12"/>
      <c r="O290" s="12"/>
      <c r="P290" s="12"/>
      <c r="Q290" s="12"/>
      <c r="R290" s="12"/>
      <c r="S290" s="12"/>
      <c r="T290" s="12"/>
    </row>
    <row r="291" spans="6:36" x14ac:dyDescent="0.2">
      <c r="F291" s="8" t="s">
        <v>170</v>
      </c>
      <c r="G291" s="8"/>
      <c r="H291" s="8"/>
      <c r="I291" s="8"/>
      <c r="J291" s="8"/>
      <c r="K291" s="8"/>
      <c r="L291" s="8"/>
      <c r="M291" s="8"/>
      <c r="N291" s="8"/>
      <c r="O291" s="8"/>
      <c r="P291" s="8"/>
      <c r="Q291" s="8"/>
      <c r="R291" s="8"/>
      <c r="S291" s="8"/>
      <c r="V291" s="4">
        <v>415</v>
      </c>
      <c r="X291" s="9" t="s">
        <v>161</v>
      </c>
      <c r="Y291" s="9"/>
      <c r="Z291" s="9"/>
      <c r="AA291" s="9"/>
      <c r="AF291" s="10" t="s">
        <v>171</v>
      </c>
      <c r="AG291" s="10"/>
      <c r="AH291" s="10"/>
      <c r="AI291" s="10"/>
      <c r="AJ291" s="10"/>
    </row>
    <row r="292" spans="6:36" ht="11.25" customHeight="1" x14ac:dyDescent="0.2">
      <c r="F292" s="8"/>
      <c r="G292" s="8"/>
      <c r="H292" s="8"/>
      <c r="I292" s="8"/>
      <c r="J292" s="8"/>
      <c r="K292" s="8"/>
      <c r="L292" s="8"/>
      <c r="M292" s="8"/>
      <c r="N292" s="8"/>
      <c r="O292" s="8"/>
      <c r="P292" s="8"/>
      <c r="Q292" s="8"/>
      <c r="R292" s="8"/>
      <c r="S292" s="8"/>
    </row>
    <row r="293" spans="6:36" x14ac:dyDescent="0.2">
      <c r="F293" s="11" t="s">
        <v>172</v>
      </c>
      <c r="G293" s="11"/>
      <c r="H293" s="11"/>
      <c r="I293" s="11"/>
      <c r="J293" s="11"/>
      <c r="L293" s="12" t="s">
        <v>173</v>
      </c>
      <c r="M293" s="12"/>
      <c r="N293" s="12"/>
      <c r="O293" s="12"/>
      <c r="P293" s="12"/>
      <c r="Q293" s="12"/>
      <c r="R293" s="12"/>
      <c r="S293" s="12"/>
      <c r="T293" s="12"/>
    </row>
    <row r="294" spans="6:36" x14ac:dyDescent="0.2">
      <c r="F294" s="8" t="s">
        <v>174</v>
      </c>
      <c r="G294" s="8"/>
      <c r="H294" s="8"/>
      <c r="I294" s="8"/>
      <c r="J294" s="8"/>
      <c r="K294" s="8"/>
      <c r="L294" s="8"/>
      <c r="M294" s="8"/>
      <c r="N294" s="8"/>
      <c r="O294" s="8"/>
      <c r="P294" s="8"/>
      <c r="Q294" s="8"/>
      <c r="R294" s="8"/>
      <c r="S294" s="8"/>
      <c r="V294" s="4">
        <v>415</v>
      </c>
      <c r="X294" s="9" t="s">
        <v>161</v>
      </c>
      <c r="Y294" s="9"/>
      <c r="Z294" s="9"/>
      <c r="AA294" s="9"/>
      <c r="AF294" s="10" t="s">
        <v>175</v>
      </c>
      <c r="AG294" s="10"/>
      <c r="AH294" s="10"/>
      <c r="AI294" s="10"/>
      <c r="AJ294" s="10"/>
    </row>
    <row r="295" spans="6:36" ht="11.25" customHeight="1" x14ac:dyDescent="0.2">
      <c r="F295" s="8"/>
      <c r="G295" s="8"/>
      <c r="H295" s="8"/>
      <c r="I295" s="8"/>
      <c r="J295" s="8"/>
      <c r="K295" s="8"/>
      <c r="L295" s="8"/>
      <c r="M295" s="8"/>
      <c r="N295" s="8"/>
      <c r="O295" s="8"/>
      <c r="P295" s="8"/>
      <c r="Q295" s="8"/>
      <c r="R295" s="8"/>
      <c r="S295" s="8"/>
    </row>
    <row r="296" spans="6:36" x14ac:dyDescent="0.2">
      <c r="F296" s="11" t="s">
        <v>176</v>
      </c>
      <c r="G296" s="11"/>
      <c r="H296" s="11"/>
      <c r="I296" s="11"/>
      <c r="J296" s="11"/>
      <c r="L296" s="12" t="s">
        <v>177</v>
      </c>
      <c r="M296" s="12"/>
      <c r="N296" s="12"/>
      <c r="O296" s="12"/>
      <c r="P296" s="12"/>
      <c r="Q296" s="12"/>
      <c r="R296" s="12"/>
      <c r="S296" s="12"/>
      <c r="T296" s="12"/>
    </row>
    <row r="297" spans="6:36" x14ac:dyDescent="0.2">
      <c r="F297" s="8" t="s">
        <v>178</v>
      </c>
      <c r="G297" s="8"/>
      <c r="H297" s="8"/>
      <c r="I297" s="8"/>
      <c r="J297" s="8"/>
      <c r="K297" s="8"/>
      <c r="L297" s="8"/>
      <c r="M297" s="8"/>
      <c r="N297" s="8"/>
      <c r="O297" s="8"/>
      <c r="P297" s="8"/>
      <c r="Q297" s="8"/>
      <c r="R297" s="8"/>
      <c r="S297" s="8"/>
      <c r="V297" s="4">
        <v>415</v>
      </c>
      <c r="X297" s="9" t="s">
        <v>161</v>
      </c>
      <c r="Y297" s="9"/>
      <c r="Z297" s="9"/>
      <c r="AA297" s="9"/>
      <c r="AF297" s="10" t="s">
        <v>179</v>
      </c>
      <c r="AG297" s="10"/>
      <c r="AH297" s="10"/>
      <c r="AI297" s="10"/>
      <c r="AJ297" s="10"/>
    </row>
    <row r="298" spans="6:36" ht="11.25" customHeight="1" x14ac:dyDescent="0.2">
      <c r="F298" s="8"/>
      <c r="G298" s="8"/>
      <c r="H298" s="8"/>
      <c r="I298" s="8"/>
      <c r="J298" s="8"/>
      <c r="K298" s="8"/>
      <c r="L298" s="8"/>
      <c r="M298" s="8"/>
      <c r="N298" s="8"/>
      <c r="O298" s="8"/>
      <c r="P298" s="8"/>
      <c r="Q298" s="8"/>
      <c r="R298" s="8"/>
      <c r="S298" s="8"/>
    </row>
    <row r="299" spans="6:36" x14ac:dyDescent="0.2">
      <c r="F299" s="11" t="s">
        <v>180</v>
      </c>
      <c r="G299" s="11"/>
      <c r="H299" s="11"/>
      <c r="I299" s="11"/>
      <c r="J299" s="11"/>
      <c r="L299" s="12" t="s">
        <v>181</v>
      </c>
      <c r="M299" s="12"/>
      <c r="N299" s="12"/>
      <c r="O299" s="12"/>
      <c r="P299" s="12"/>
      <c r="Q299" s="12"/>
      <c r="R299" s="12"/>
      <c r="S299" s="12"/>
      <c r="T299" s="12"/>
    </row>
    <row r="300" spans="6:36" x14ac:dyDescent="0.2">
      <c r="F300" s="8" t="s">
        <v>182</v>
      </c>
      <c r="G300" s="8"/>
      <c r="H300" s="8"/>
      <c r="I300" s="8"/>
      <c r="J300" s="8"/>
      <c r="K300" s="8"/>
      <c r="L300" s="8"/>
      <c r="M300" s="8"/>
      <c r="N300" s="8"/>
      <c r="O300" s="8"/>
      <c r="P300" s="8"/>
      <c r="Q300" s="8"/>
      <c r="R300" s="8"/>
      <c r="S300" s="8"/>
      <c r="V300" s="4">
        <v>415</v>
      </c>
      <c r="X300" s="9" t="s">
        <v>161</v>
      </c>
      <c r="Y300" s="9"/>
      <c r="Z300" s="9"/>
      <c r="AA300" s="9"/>
      <c r="AF300" s="10" t="s">
        <v>183</v>
      </c>
      <c r="AG300" s="10"/>
      <c r="AH300" s="10"/>
      <c r="AI300" s="10"/>
      <c r="AJ300" s="10"/>
    </row>
    <row r="301" spans="6:36" ht="11.25" customHeight="1" x14ac:dyDescent="0.2">
      <c r="F301" s="8"/>
      <c r="G301" s="8"/>
      <c r="H301" s="8"/>
      <c r="I301" s="8"/>
      <c r="J301" s="8"/>
      <c r="K301" s="8"/>
      <c r="L301" s="8"/>
      <c r="M301" s="8"/>
      <c r="N301" s="8"/>
      <c r="O301" s="8"/>
      <c r="P301" s="8"/>
      <c r="Q301" s="8"/>
      <c r="R301" s="8"/>
      <c r="S301" s="8"/>
    </row>
    <row r="302" spans="6:36" x14ac:dyDescent="0.2">
      <c r="F302" s="11" t="s">
        <v>184</v>
      </c>
      <c r="G302" s="11"/>
      <c r="H302" s="11"/>
      <c r="I302" s="11"/>
      <c r="J302" s="11"/>
      <c r="L302" s="12" t="s">
        <v>185</v>
      </c>
      <c r="M302" s="12"/>
      <c r="N302" s="12"/>
      <c r="O302" s="12"/>
      <c r="P302" s="12"/>
      <c r="Q302" s="12"/>
      <c r="R302" s="12"/>
      <c r="S302" s="12"/>
      <c r="T302" s="12"/>
    </row>
    <row r="303" spans="6:36" x14ac:dyDescent="0.2">
      <c r="F303" s="8" t="s">
        <v>186</v>
      </c>
      <c r="G303" s="8"/>
      <c r="H303" s="8"/>
      <c r="I303" s="8"/>
      <c r="J303" s="8"/>
      <c r="K303" s="8"/>
      <c r="L303" s="8"/>
      <c r="M303" s="8"/>
      <c r="N303" s="8"/>
      <c r="O303" s="8"/>
      <c r="P303" s="8"/>
      <c r="Q303" s="8"/>
      <c r="R303" s="8"/>
      <c r="S303" s="8"/>
      <c r="V303" s="4">
        <v>415</v>
      </c>
      <c r="X303" s="9" t="s">
        <v>161</v>
      </c>
      <c r="Y303" s="9"/>
      <c r="Z303" s="9"/>
      <c r="AA303" s="9"/>
      <c r="AF303" s="10" t="s">
        <v>187</v>
      </c>
      <c r="AG303" s="10"/>
      <c r="AH303" s="10"/>
      <c r="AI303" s="10"/>
      <c r="AJ303" s="10"/>
    </row>
    <row r="304" spans="6:36" ht="11.25" customHeight="1" x14ac:dyDescent="0.2">
      <c r="F304" s="8"/>
      <c r="G304" s="8"/>
      <c r="H304" s="8"/>
      <c r="I304" s="8"/>
      <c r="J304" s="8"/>
      <c r="K304" s="8"/>
      <c r="L304" s="8"/>
      <c r="M304" s="8"/>
      <c r="N304" s="8"/>
      <c r="O304" s="8"/>
      <c r="P304" s="8"/>
      <c r="Q304" s="8"/>
      <c r="R304" s="8"/>
      <c r="S304" s="8"/>
    </row>
    <row r="305" spans="2:37" x14ac:dyDescent="0.2">
      <c r="F305" s="11" t="s">
        <v>188</v>
      </c>
      <c r="G305" s="11"/>
      <c r="H305" s="11"/>
      <c r="I305" s="11"/>
      <c r="J305" s="11"/>
      <c r="L305" s="12" t="s">
        <v>189</v>
      </c>
      <c r="M305" s="12"/>
      <c r="N305" s="12"/>
      <c r="O305" s="12"/>
      <c r="P305" s="12"/>
      <c r="Q305" s="12"/>
      <c r="R305" s="12"/>
      <c r="S305" s="12"/>
      <c r="T305" s="12"/>
    </row>
    <row r="306" spans="2:37" x14ac:dyDescent="0.2">
      <c r="F306" s="8" t="s">
        <v>190</v>
      </c>
      <c r="G306" s="8"/>
      <c r="H306" s="8"/>
      <c r="I306" s="8"/>
      <c r="J306" s="8"/>
      <c r="K306" s="8"/>
      <c r="L306" s="8"/>
      <c r="M306" s="8"/>
      <c r="N306" s="8"/>
      <c r="O306" s="8"/>
      <c r="P306" s="8"/>
      <c r="Q306" s="8"/>
      <c r="R306" s="8"/>
      <c r="S306" s="8"/>
      <c r="V306" s="4">
        <v>51</v>
      </c>
      <c r="X306" s="9" t="s">
        <v>191</v>
      </c>
      <c r="Y306" s="9"/>
      <c r="Z306" s="9"/>
      <c r="AA306" s="9"/>
      <c r="AF306" s="10" t="s">
        <v>192</v>
      </c>
      <c r="AG306" s="10"/>
      <c r="AH306" s="10"/>
      <c r="AI306" s="10"/>
      <c r="AJ306" s="10"/>
    </row>
    <row r="307" spans="2:37" ht="11.25" customHeight="1" x14ac:dyDescent="0.2">
      <c r="F307" s="8"/>
      <c r="G307" s="8"/>
      <c r="H307" s="8"/>
      <c r="I307" s="8"/>
      <c r="J307" s="8"/>
      <c r="K307" s="8"/>
      <c r="L307" s="8"/>
      <c r="M307" s="8"/>
      <c r="N307" s="8"/>
      <c r="O307" s="8"/>
      <c r="P307" s="8"/>
      <c r="Q307" s="8"/>
      <c r="R307" s="8"/>
      <c r="S307" s="8"/>
    </row>
    <row r="308" spans="2:37" x14ac:dyDescent="0.2">
      <c r="F308" s="11" t="s">
        <v>193</v>
      </c>
      <c r="G308" s="11"/>
      <c r="H308" s="11"/>
      <c r="I308" s="11"/>
      <c r="J308" s="11"/>
      <c r="L308" s="12" t="s">
        <v>194</v>
      </c>
      <c r="M308" s="12"/>
      <c r="N308" s="12"/>
      <c r="O308" s="12"/>
      <c r="P308" s="12"/>
      <c r="Q308" s="12"/>
      <c r="R308" s="12"/>
      <c r="S308" s="12"/>
      <c r="T308" s="12"/>
    </row>
    <row r="309" spans="2:37" x14ac:dyDescent="0.2">
      <c r="V309" s="4">
        <v>51</v>
      </c>
      <c r="X309" s="9" t="s">
        <v>191</v>
      </c>
      <c r="Y309" s="9"/>
      <c r="Z309" s="9"/>
      <c r="AA309" s="9"/>
    </row>
    <row r="310" spans="2:37" ht="11.25" customHeight="1" x14ac:dyDescent="0.2"/>
    <row r="311" spans="2:37" x14ac:dyDescent="0.2">
      <c r="F311" s="8" t="s">
        <v>190</v>
      </c>
      <c r="G311" s="8"/>
      <c r="H311" s="8"/>
      <c r="I311" s="8"/>
      <c r="J311" s="8"/>
      <c r="K311" s="8"/>
      <c r="L311" s="8"/>
      <c r="M311" s="8"/>
      <c r="N311" s="8"/>
      <c r="O311" s="8"/>
      <c r="P311" s="8"/>
      <c r="Q311" s="8"/>
      <c r="R311" s="8"/>
      <c r="S311" s="8"/>
      <c r="V311" s="4">
        <v>51</v>
      </c>
      <c r="X311" s="9" t="s">
        <v>191</v>
      </c>
      <c r="Y311" s="9"/>
      <c r="Z311" s="9"/>
      <c r="AA311" s="9"/>
      <c r="AF311" s="10" t="s">
        <v>195</v>
      </c>
      <c r="AG311" s="10"/>
      <c r="AH311" s="10"/>
      <c r="AI311" s="10"/>
      <c r="AJ311" s="10"/>
    </row>
    <row r="312" spans="2:37" ht="11.25" customHeight="1" x14ac:dyDescent="0.2">
      <c r="F312" s="8"/>
      <c r="G312" s="8"/>
      <c r="H312" s="8"/>
      <c r="I312" s="8"/>
      <c r="J312" s="8"/>
      <c r="K312" s="8"/>
      <c r="L312" s="8"/>
      <c r="M312" s="8"/>
      <c r="N312" s="8"/>
      <c r="O312" s="8"/>
      <c r="P312" s="8"/>
      <c r="Q312" s="8"/>
      <c r="R312" s="8"/>
      <c r="S312" s="8"/>
    </row>
    <row r="313" spans="2:37" ht="14.25" customHeight="1" x14ac:dyDescent="0.2">
      <c r="B313" s="13" t="s">
        <v>12</v>
      </c>
      <c r="C313" s="13"/>
      <c r="D313" s="13"/>
      <c r="J313" s="14" t="s">
        <v>13</v>
      </c>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row>
    <row r="314" spans="2:37" ht="6" customHeight="1" x14ac:dyDescent="0.2"/>
    <row r="315" spans="2:37" x14ac:dyDescent="0.2">
      <c r="C315" s="5" t="s">
        <v>14</v>
      </c>
      <c r="D315" s="5"/>
      <c r="E315" s="5"/>
      <c r="F315" s="5"/>
      <c r="G315" s="5"/>
      <c r="H315" s="5"/>
      <c r="J315" s="15" t="s">
        <v>159</v>
      </c>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row>
    <row r="316" spans="2:37" ht="6.75" customHeight="1" x14ac:dyDescent="0.2">
      <c r="B316" s="16" t="s">
        <v>16</v>
      </c>
      <c r="C316" s="16"/>
      <c r="D316" s="16"/>
      <c r="E316" s="16"/>
      <c r="AD316" s="16" t="s">
        <v>17</v>
      </c>
      <c r="AE316" s="16"/>
      <c r="AF316" s="16"/>
      <c r="AG316" s="16"/>
      <c r="AH316" s="16"/>
      <c r="AI316" s="16"/>
      <c r="AJ316" s="16"/>
    </row>
    <row r="317" spans="2:37" ht="6" customHeight="1" x14ac:dyDescent="0.2">
      <c r="B317" s="16"/>
      <c r="C317" s="16"/>
      <c r="D317" s="16"/>
      <c r="E317" s="16"/>
      <c r="H317" s="17" t="s">
        <v>18</v>
      </c>
      <c r="I317" s="17"/>
      <c r="J317" s="17"/>
      <c r="K317" s="17"/>
      <c r="L317" s="17"/>
      <c r="M317" s="17"/>
      <c r="N317" s="17"/>
      <c r="O317" s="17"/>
      <c r="P317" s="17"/>
      <c r="Q317" s="17"/>
      <c r="R317" s="17"/>
      <c r="U317" s="17" t="s">
        <v>19</v>
      </c>
      <c r="V317" s="17"/>
      <c r="W317" s="17"/>
      <c r="X317" s="17"/>
      <c r="Y317" s="17"/>
      <c r="Z317" s="17"/>
      <c r="AD317" s="16"/>
      <c r="AE317" s="16"/>
      <c r="AF317" s="16"/>
      <c r="AG317" s="16"/>
      <c r="AH317" s="16"/>
      <c r="AI317" s="16"/>
      <c r="AJ317" s="16"/>
    </row>
    <row r="318" spans="2:37" ht="7.5" customHeight="1" x14ac:dyDescent="0.2">
      <c r="B318" s="16"/>
      <c r="C318" s="16"/>
      <c r="D318" s="16"/>
      <c r="E318" s="16"/>
      <c r="H318" s="17"/>
      <c r="I318" s="17"/>
      <c r="J318" s="17"/>
      <c r="K318" s="17"/>
      <c r="L318" s="17"/>
      <c r="M318" s="17"/>
      <c r="N318" s="17"/>
      <c r="O318" s="17"/>
      <c r="P318" s="17"/>
      <c r="Q318" s="17"/>
      <c r="R318" s="17"/>
      <c r="U318" s="17"/>
      <c r="V318" s="17"/>
      <c r="W318" s="17"/>
      <c r="X318" s="17"/>
      <c r="Y318" s="17"/>
      <c r="Z318" s="17"/>
      <c r="AD318" s="16"/>
      <c r="AE318" s="16"/>
      <c r="AF318" s="16"/>
      <c r="AG318" s="16"/>
      <c r="AH318" s="16"/>
      <c r="AI318" s="16"/>
      <c r="AJ318" s="16"/>
    </row>
    <row r="319" spans="2:37" ht="6.75" customHeight="1" x14ac:dyDescent="0.2">
      <c r="B319" s="16"/>
      <c r="C319" s="16"/>
      <c r="D319" s="16"/>
      <c r="E319" s="16"/>
      <c r="AD319" s="16"/>
      <c r="AE319" s="16"/>
      <c r="AF319" s="16"/>
      <c r="AG319" s="16"/>
      <c r="AH319" s="16"/>
      <c r="AI319" s="16"/>
      <c r="AJ319" s="16"/>
    </row>
    <row r="320" spans="2:37" x14ac:dyDescent="0.2">
      <c r="F320" s="11" t="s">
        <v>193</v>
      </c>
      <c r="G320" s="11"/>
      <c r="H320" s="11"/>
      <c r="I320" s="11"/>
      <c r="J320" s="11"/>
      <c r="L320" s="12" t="s">
        <v>194</v>
      </c>
      <c r="M320" s="12"/>
      <c r="N320" s="12"/>
      <c r="O320" s="12"/>
      <c r="P320" s="12"/>
      <c r="Q320" s="12"/>
      <c r="R320" s="12"/>
      <c r="S320" s="12"/>
      <c r="T320" s="12"/>
    </row>
    <row r="321" spans="6:36" x14ac:dyDescent="0.2">
      <c r="F321" s="8" t="s">
        <v>190</v>
      </c>
      <c r="G321" s="8"/>
      <c r="H321" s="8"/>
      <c r="I321" s="8"/>
      <c r="J321" s="8"/>
      <c r="K321" s="8"/>
      <c r="L321" s="8"/>
      <c r="M321" s="8"/>
      <c r="N321" s="8"/>
      <c r="O321" s="8"/>
      <c r="P321" s="8"/>
      <c r="Q321" s="8"/>
      <c r="R321" s="8"/>
      <c r="S321" s="8"/>
      <c r="V321" s="4">
        <v>51</v>
      </c>
      <c r="X321" s="9" t="s">
        <v>191</v>
      </c>
      <c r="Y321" s="9"/>
      <c r="Z321" s="9"/>
      <c r="AA321" s="9"/>
      <c r="AF321" s="10" t="s">
        <v>196</v>
      </c>
      <c r="AG321" s="10"/>
      <c r="AH321" s="10"/>
      <c r="AI321" s="10"/>
      <c r="AJ321" s="10"/>
    </row>
    <row r="322" spans="6:36" ht="11.25" customHeight="1" x14ac:dyDescent="0.2">
      <c r="F322" s="8"/>
      <c r="G322" s="8"/>
      <c r="H322" s="8"/>
      <c r="I322" s="8"/>
      <c r="J322" s="8"/>
      <c r="K322" s="8"/>
      <c r="L322" s="8"/>
      <c r="M322" s="8"/>
      <c r="N322" s="8"/>
      <c r="O322" s="8"/>
      <c r="P322" s="8"/>
      <c r="Q322" s="8"/>
      <c r="R322" s="8"/>
      <c r="S322" s="8"/>
    </row>
    <row r="323" spans="6:36" x14ac:dyDescent="0.2">
      <c r="F323" s="11" t="s">
        <v>193</v>
      </c>
      <c r="G323" s="11"/>
      <c r="H323" s="11"/>
      <c r="I323" s="11"/>
      <c r="J323" s="11"/>
      <c r="L323" s="12" t="s">
        <v>194</v>
      </c>
      <c r="M323" s="12"/>
      <c r="N323" s="12"/>
      <c r="O323" s="12"/>
      <c r="P323" s="12"/>
      <c r="Q323" s="12"/>
      <c r="R323" s="12"/>
      <c r="S323" s="12"/>
      <c r="T323" s="12"/>
    </row>
    <row r="324" spans="6:36" x14ac:dyDescent="0.2">
      <c r="F324" s="8" t="s">
        <v>190</v>
      </c>
      <c r="G324" s="8"/>
      <c r="H324" s="8"/>
      <c r="I324" s="8"/>
      <c r="J324" s="8"/>
      <c r="K324" s="8"/>
      <c r="L324" s="8"/>
      <c r="M324" s="8"/>
      <c r="N324" s="8"/>
      <c r="O324" s="8"/>
      <c r="P324" s="8"/>
      <c r="Q324" s="8"/>
      <c r="R324" s="8"/>
      <c r="S324" s="8"/>
      <c r="V324" s="4">
        <v>51</v>
      </c>
      <c r="X324" s="9" t="s">
        <v>191</v>
      </c>
      <c r="Y324" s="9"/>
      <c r="Z324" s="9"/>
      <c r="AA324" s="9"/>
      <c r="AF324" s="10" t="s">
        <v>197</v>
      </c>
      <c r="AG324" s="10"/>
      <c r="AH324" s="10"/>
      <c r="AI324" s="10"/>
      <c r="AJ324" s="10"/>
    </row>
    <row r="325" spans="6:36" ht="11.25" customHeight="1" x14ac:dyDescent="0.2">
      <c r="F325" s="8"/>
      <c r="G325" s="8"/>
      <c r="H325" s="8"/>
      <c r="I325" s="8"/>
      <c r="J325" s="8"/>
      <c r="K325" s="8"/>
      <c r="L325" s="8"/>
      <c r="M325" s="8"/>
      <c r="N325" s="8"/>
      <c r="O325" s="8"/>
      <c r="P325" s="8"/>
      <c r="Q325" s="8"/>
      <c r="R325" s="8"/>
      <c r="S325" s="8"/>
    </row>
    <row r="326" spans="6:36" x14ac:dyDescent="0.2">
      <c r="F326" s="11" t="s">
        <v>193</v>
      </c>
      <c r="G326" s="11"/>
      <c r="H326" s="11"/>
      <c r="I326" s="11"/>
      <c r="J326" s="11"/>
      <c r="L326" s="12" t="s">
        <v>194</v>
      </c>
      <c r="M326" s="12"/>
      <c r="N326" s="12"/>
      <c r="O326" s="12"/>
      <c r="P326" s="12"/>
      <c r="Q326" s="12"/>
      <c r="R326" s="12"/>
      <c r="S326" s="12"/>
      <c r="T326" s="12"/>
    </row>
    <row r="327" spans="6:36" x14ac:dyDescent="0.2">
      <c r="F327" s="8" t="s">
        <v>190</v>
      </c>
      <c r="G327" s="8"/>
      <c r="H327" s="8"/>
      <c r="I327" s="8"/>
      <c r="J327" s="8"/>
      <c r="K327" s="8"/>
      <c r="L327" s="8"/>
      <c r="M327" s="8"/>
      <c r="N327" s="8"/>
      <c r="O327" s="8"/>
      <c r="P327" s="8"/>
      <c r="Q327" s="8"/>
      <c r="R327" s="8"/>
      <c r="S327" s="8"/>
      <c r="V327" s="4">
        <v>51</v>
      </c>
      <c r="X327" s="9" t="s">
        <v>191</v>
      </c>
      <c r="Y327" s="9"/>
      <c r="Z327" s="9"/>
      <c r="AA327" s="9"/>
      <c r="AF327" s="10" t="s">
        <v>198</v>
      </c>
      <c r="AG327" s="10"/>
      <c r="AH327" s="10"/>
      <c r="AI327" s="10"/>
      <c r="AJ327" s="10"/>
    </row>
    <row r="328" spans="6:36" ht="11.25" customHeight="1" x14ac:dyDescent="0.2">
      <c r="F328" s="8"/>
      <c r="G328" s="8"/>
      <c r="H328" s="8"/>
      <c r="I328" s="8"/>
      <c r="J328" s="8"/>
      <c r="K328" s="8"/>
      <c r="L328" s="8"/>
      <c r="M328" s="8"/>
      <c r="N328" s="8"/>
      <c r="O328" s="8"/>
      <c r="P328" s="8"/>
      <c r="Q328" s="8"/>
      <c r="R328" s="8"/>
      <c r="S328" s="8"/>
    </row>
    <row r="329" spans="6:36" x14ac:dyDescent="0.2">
      <c r="F329" s="11" t="s">
        <v>193</v>
      </c>
      <c r="G329" s="11"/>
      <c r="H329" s="11"/>
      <c r="I329" s="11"/>
      <c r="J329" s="11"/>
      <c r="L329" s="12" t="s">
        <v>194</v>
      </c>
      <c r="M329" s="12"/>
      <c r="N329" s="12"/>
      <c r="O329" s="12"/>
      <c r="P329" s="12"/>
      <c r="Q329" s="12"/>
      <c r="R329" s="12"/>
      <c r="S329" s="12"/>
      <c r="T329" s="12"/>
    </row>
    <row r="330" spans="6:36" x14ac:dyDescent="0.2">
      <c r="F330" s="8" t="s">
        <v>190</v>
      </c>
      <c r="G330" s="8"/>
      <c r="H330" s="8"/>
      <c r="I330" s="8"/>
      <c r="J330" s="8"/>
      <c r="K330" s="8"/>
      <c r="L330" s="8"/>
      <c r="M330" s="8"/>
      <c r="N330" s="8"/>
      <c r="O330" s="8"/>
      <c r="P330" s="8"/>
      <c r="Q330" s="8"/>
      <c r="R330" s="8"/>
      <c r="S330" s="8"/>
      <c r="V330" s="4">
        <v>51</v>
      </c>
      <c r="X330" s="9" t="s">
        <v>191</v>
      </c>
      <c r="Y330" s="9"/>
      <c r="Z330" s="9"/>
      <c r="AA330" s="9"/>
      <c r="AF330" s="10" t="s">
        <v>199</v>
      </c>
      <c r="AG330" s="10"/>
      <c r="AH330" s="10"/>
      <c r="AI330" s="10"/>
      <c r="AJ330" s="10"/>
    </row>
    <row r="331" spans="6:36" ht="11.25" customHeight="1" x14ac:dyDescent="0.2">
      <c r="F331" s="8"/>
      <c r="G331" s="8"/>
      <c r="H331" s="8"/>
      <c r="I331" s="8"/>
      <c r="J331" s="8"/>
      <c r="K331" s="8"/>
      <c r="L331" s="8"/>
      <c r="M331" s="8"/>
      <c r="N331" s="8"/>
      <c r="O331" s="8"/>
      <c r="P331" s="8"/>
      <c r="Q331" s="8"/>
      <c r="R331" s="8"/>
      <c r="S331" s="8"/>
    </row>
    <row r="332" spans="6:36" x14ac:dyDescent="0.2">
      <c r="F332" s="11" t="s">
        <v>193</v>
      </c>
      <c r="G332" s="11"/>
      <c r="H332" s="11"/>
      <c r="I332" s="11"/>
      <c r="J332" s="11"/>
      <c r="L332" s="12" t="s">
        <v>194</v>
      </c>
      <c r="M332" s="12"/>
      <c r="N332" s="12"/>
      <c r="O332" s="12"/>
      <c r="P332" s="12"/>
      <c r="Q332" s="12"/>
      <c r="R332" s="12"/>
      <c r="S332" s="12"/>
      <c r="T332" s="12"/>
    </row>
    <row r="333" spans="6:36" x14ac:dyDescent="0.2">
      <c r="F333" s="8" t="s">
        <v>190</v>
      </c>
      <c r="G333" s="8"/>
      <c r="H333" s="8"/>
      <c r="I333" s="8"/>
      <c r="J333" s="8"/>
      <c r="K333" s="8"/>
      <c r="L333" s="8"/>
      <c r="M333" s="8"/>
      <c r="N333" s="8"/>
      <c r="O333" s="8"/>
      <c r="P333" s="8"/>
      <c r="Q333" s="8"/>
      <c r="R333" s="8"/>
      <c r="S333" s="8"/>
      <c r="V333" s="4">
        <v>51</v>
      </c>
      <c r="X333" s="9" t="s">
        <v>191</v>
      </c>
      <c r="Y333" s="9"/>
      <c r="Z333" s="9"/>
      <c r="AA333" s="9"/>
      <c r="AF333" s="10" t="s">
        <v>200</v>
      </c>
      <c r="AG333" s="10"/>
      <c r="AH333" s="10"/>
      <c r="AI333" s="10"/>
      <c r="AJ333" s="10"/>
    </row>
    <row r="334" spans="6:36" ht="11.25" customHeight="1" x14ac:dyDescent="0.2">
      <c r="F334" s="8"/>
      <c r="G334" s="8"/>
      <c r="H334" s="8"/>
      <c r="I334" s="8"/>
      <c r="J334" s="8"/>
      <c r="K334" s="8"/>
      <c r="L334" s="8"/>
      <c r="M334" s="8"/>
      <c r="N334" s="8"/>
      <c r="O334" s="8"/>
      <c r="P334" s="8"/>
      <c r="Q334" s="8"/>
      <c r="R334" s="8"/>
      <c r="S334" s="8"/>
    </row>
    <row r="335" spans="6:36" x14ac:dyDescent="0.2">
      <c r="F335" s="11" t="s">
        <v>193</v>
      </c>
      <c r="G335" s="11"/>
      <c r="H335" s="11"/>
      <c r="I335" s="11"/>
      <c r="J335" s="11"/>
      <c r="L335" s="12" t="s">
        <v>194</v>
      </c>
      <c r="M335" s="12"/>
      <c r="N335" s="12"/>
      <c r="O335" s="12"/>
      <c r="P335" s="12"/>
      <c r="Q335" s="12"/>
      <c r="R335" s="12"/>
      <c r="S335" s="12"/>
      <c r="T335" s="12"/>
    </row>
    <row r="336" spans="6:36" x14ac:dyDescent="0.2">
      <c r="F336" s="8" t="s">
        <v>190</v>
      </c>
      <c r="G336" s="8"/>
      <c r="H336" s="8"/>
      <c r="I336" s="8"/>
      <c r="J336" s="8"/>
      <c r="K336" s="8"/>
      <c r="L336" s="8"/>
      <c r="M336" s="8"/>
      <c r="N336" s="8"/>
      <c r="O336" s="8"/>
      <c r="P336" s="8"/>
      <c r="Q336" s="8"/>
      <c r="R336" s="8"/>
      <c r="S336" s="8"/>
      <c r="V336" s="4">
        <v>51</v>
      </c>
      <c r="X336" s="9" t="s">
        <v>191</v>
      </c>
      <c r="Y336" s="9"/>
      <c r="Z336" s="9"/>
      <c r="AA336" s="9"/>
      <c r="AF336" s="10" t="s">
        <v>201</v>
      </c>
      <c r="AG336" s="10"/>
      <c r="AH336" s="10"/>
      <c r="AI336" s="10"/>
      <c r="AJ336" s="10"/>
    </row>
    <row r="337" spans="6:36" ht="11.25" customHeight="1" x14ac:dyDescent="0.2">
      <c r="F337" s="8"/>
      <c r="G337" s="8"/>
      <c r="H337" s="8"/>
      <c r="I337" s="8"/>
      <c r="J337" s="8"/>
      <c r="K337" s="8"/>
      <c r="L337" s="8"/>
      <c r="M337" s="8"/>
      <c r="N337" s="8"/>
      <c r="O337" s="8"/>
      <c r="P337" s="8"/>
      <c r="Q337" s="8"/>
      <c r="R337" s="8"/>
      <c r="S337" s="8"/>
    </row>
    <row r="338" spans="6:36" x14ac:dyDescent="0.2">
      <c r="F338" s="11" t="s">
        <v>193</v>
      </c>
      <c r="G338" s="11"/>
      <c r="H338" s="11"/>
      <c r="I338" s="11"/>
      <c r="J338" s="11"/>
      <c r="L338" s="12" t="s">
        <v>194</v>
      </c>
      <c r="M338" s="12"/>
      <c r="N338" s="12"/>
      <c r="O338" s="12"/>
      <c r="P338" s="12"/>
      <c r="Q338" s="12"/>
      <c r="R338" s="12"/>
      <c r="S338" s="12"/>
      <c r="T338" s="12"/>
    </row>
    <row r="339" spans="6:36" x14ac:dyDescent="0.2">
      <c r="F339" s="8" t="s">
        <v>190</v>
      </c>
      <c r="G339" s="8"/>
      <c r="H339" s="8"/>
      <c r="I339" s="8"/>
      <c r="J339" s="8"/>
      <c r="K339" s="8"/>
      <c r="L339" s="8"/>
      <c r="M339" s="8"/>
      <c r="N339" s="8"/>
      <c r="O339" s="8"/>
      <c r="P339" s="8"/>
      <c r="Q339" s="8"/>
      <c r="R339" s="8"/>
      <c r="S339" s="8"/>
      <c r="V339" s="4">
        <v>51</v>
      </c>
      <c r="X339" s="9" t="s">
        <v>191</v>
      </c>
      <c r="Y339" s="9"/>
      <c r="Z339" s="9"/>
      <c r="AA339" s="9"/>
      <c r="AF339" s="10" t="s">
        <v>202</v>
      </c>
      <c r="AG339" s="10"/>
      <c r="AH339" s="10"/>
      <c r="AI339" s="10"/>
      <c r="AJ339" s="10"/>
    </row>
    <row r="340" spans="6:36" ht="11.25" customHeight="1" x14ac:dyDescent="0.2">
      <c r="F340" s="8"/>
      <c r="G340" s="8"/>
      <c r="H340" s="8"/>
      <c r="I340" s="8"/>
      <c r="J340" s="8"/>
      <c r="K340" s="8"/>
      <c r="L340" s="8"/>
      <c r="M340" s="8"/>
      <c r="N340" s="8"/>
      <c r="O340" s="8"/>
      <c r="P340" s="8"/>
      <c r="Q340" s="8"/>
      <c r="R340" s="8"/>
      <c r="S340" s="8"/>
    </row>
    <row r="341" spans="6:36" x14ac:dyDescent="0.2">
      <c r="F341" s="11" t="s">
        <v>193</v>
      </c>
      <c r="G341" s="11"/>
      <c r="H341" s="11"/>
      <c r="I341" s="11"/>
      <c r="J341" s="11"/>
      <c r="L341" s="12" t="s">
        <v>194</v>
      </c>
      <c r="M341" s="12"/>
      <c r="N341" s="12"/>
      <c r="O341" s="12"/>
      <c r="P341" s="12"/>
      <c r="Q341" s="12"/>
      <c r="R341" s="12"/>
      <c r="S341" s="12"/>
      <c r="T341" s="12"/>
    </row>
    <row r="342" spans="6:36" x14ac:dyDescent="0.2">
      <c r="F342" s="8" t="s">
        <v>190</v>
      </c>
      <c r="G342" s="8"/>
      <c r="H342" s="8"/>
      <c r="I342" s="8"/>
      <c r="J342" s="8"/>
      <c r="K342" s="8"/>
      <c r="L342" s="8"/>
      <c r="M342" s="8"/>
      <c r="N342" s="8"/>
      <c r="O342" s="8"/>
      <c r="P342" s="8"/>
      <c r="Q342" s="8"/>
      <c r="R342" s="8"/>
      <c r="S342" s="8"/>
      <c r="V342" s="4">
        <v>51</v>
      </c>
      <c r="X342" s="9" t="s">
        <v>191</v>
      </c>
      <c r="Y342" s="9"/>
      <c r="Z342" s="9"/>
      <c r="AA342" s="9"/>
      <c r="AF342" s="10" t="s">
        <v>203</v>
      </c>
      <c r="AG342" s="10"/>
      <c r="AH342" s="10"/>
      <c r="AI342" s="10"/>
      <c r="AJ342" s="10"/>
    </row>
    <row r="343" spans="6:36" ht="11.25" customHeight="1" x14ac:dyDescent="0.2">
      <c r="F343" s="8"/>
      <c r="G343" s="8"/>
      <c r="H343" s="8"/>
      <c r="I343" s="8"/>
      <c r="J343" s="8"/>
      <c r="K343" s="8"/>
      <c r="L343" s="8"/>
      <c r="M343" s="8"/>
      <c r="N343" s="8"/>
      <c r="O343" s="8"/>
      <c r="P343" s="8"/>
      <c r="Q343" s="8"/>
      <c r="R343" s="8"/>
      <c r="S343" s="8"/>
    </row>
    <row r="344" spans="6:36" x14ac:dyDescent="0.2">
      <c r="F344" s="11" t="s">
        <v>193</v>
      </c>
      <c r="G344" s="11"/>
      <c r="H344" s="11"/>
      <c r="I344" s="11"/>
      <c r="J344" s="11"/>
      <c r="L344" s="12" t="s">
        <v>194</v>
      </c>
      <c r="M344" s="12"/>
      <c r="N344" s="12"/>
      <c r="O344" s="12"/>
      <c r="P344" s="12"/>
      <c r="Q344" s="12"/>
      <c r="R344" s="12"/>
      <c r="S344" s="12"/>
      <c r="T344" s="12"/>
    </row>
    <row r="345" spans="6:36" x14ac:dyDescent="0.2">
      <c r="F345" s="8" t="s">
        <v>190</v>
      </c>
      <c r="G345" s="8"/>
      <c r="H345" s="8"/>
      <c r="I345" s="8"/>
      <c r="J345" s="8"/>
      <c r="K345" s="8"/>
      <c r="L345" s="8"/>
      <c r="M345" s="8"/>
      <c r="N345" s="8"/>
      <c r="O345" s="8"/>
      <c r="P345" s="8"/>
      <c r="Q345" s="8"/>
      <c r="R345" s="8"/>
      <c r="S345" s="8"/>
      <c r="V345" s="4">
        <v>51</v>
      </c>
      <c r="X345" s="9" t="s">
        <v>191</v>
      </c>
      <c r="Y345" s="9"/>
      <c r="Z345" s="9"/>
      <c r="AA345" s="9"/>
      <c r="AF345" s="10" t="s">
        <v>204</v>
      </c>
      <c r="AG345" s="10"/>
      <c r="AH345" s="10"/>
      <c r="AI345" s="10"/>
      <c r="AJ345" s="10"/>
    </row>
    <row r="346" spans="6:36" ht="11.25" customHeight="1" x14ac:dyDescent="0.2">
      <c r="F346" s="8"/>
      <c r="G346" s="8"/>
      <c r="H346" s="8"/>
      <c r="I346" s="8"/>
      <c r="J346" s="8"/>
      <c r="K346" s="8"/>
      <c r="L346" s="8"/>
      <c r="M346" s="8"/>
      <c r="N346" s="8"/>
      <c r="O346" s="8"/>
      <c r="P346" s="8"/>
      <c r="Q346" s="8"/>
      <c r="R346" s="8"/>
      <c r="S346" s="8"/>
    </row>
    <row r="347" spans="6:36" x14ac:dyDescent="0.2">
      <c r="F347" s="11" t="s">
        <v>193</v>
      </c>
      <c r="G347" s="11"/>
      <c r="H347" s="11"/>
      <c r="I347" s="11"/>
      <c r="J347" s="11"/>
      <c r="L347" s="12" t="s">
        <v>194</v>
      </c>
      <c r="M347" s="12"/>
      <c r="N347" s="12"/>
      <c r="O347" s="12"/>
      <c r="P347" s="12"/>
      <c r="Q347" s="12"/>
      <c r="R347" s="12"/>
      <c r="S347" s="12"/>
      <c r="T347" s="12"/>
    </row>
    <row r="348" spans="6:36" x14ac:dyDescent="0.2">
      <c r="F348" s="8" t="s">
        <v>190</v>
      </c>
      <c r="G348" s="8"/>
      <c r="H348" s="8"/>
      <c r="I348" s="8"/>
      <c r="J348" s="8"/>
      <c r="K348" s="8"/>
      <c r="L348" s="8"/>
      <c r="M348" s="8"/>
      <c r="N348" s="8"/>
      <c r="O348" s="8"/>
      <c r="P348" s="8"/>
      <c r="Q348" s="8"/>
      <c r="R348" s="8"/>
      <c r="S348" s="8"/>
      <c r="V348" s="4">
        <v>51</v>
      </c>
      <c r="X348" s="9" t="s">
        <v>191</v>
      </c>
      <c r="Y348" s="9"/>
      <c r="Z348" s="9"/>
      <c r="AA348" s="9"/>
      <c r="AF348" s="10" t="s">
        <v>205</v>
      </c>
      <c r="AG348" s="10"/>
      <c r="AH348" s="10"/>
      <c r="AI348" s="10"/>
      <c r="AJ348" s="10"/>
    </row>
    <row r="349" spans="6:36" ht="11.25" customHeight="1" x14ac:dyDescent="0.2">
      <c r="F349" s="8"/>
      <c r="G349" s="8"/>
      <c r="H349" s="8"/>
      <c r="I349" s="8"/>
      <c r="J349" s="8"/>
      <c r="K349" s="8"/>
      <c r="L349" s="8"/>
      <c r="M349" s="8"/>
      <c r="N349" s="8"/>
      <c r="O349" s="8"/>
      <c r="P349" s="8"/>
      <c r="Q349" s="8"/>
      <c r="R349" s="8"/>
      <c r="S349" s="8"/>
    </row>
    <row r="350" spans="6:36" x14ac:dyDescent="0.2">
      <c r="F350" s="11" t="s">
        <v>193</v>
      </c>
      <c r="G350" s="11"/>
      <c r="H350" s="11"/>
      <c r="I350" s="11"/>
      <c r="J350" s="11"/>
      <c r="L350" s="12" t="s">
        <v>194</v>
      </c>
      <c r="M350" s="12"/>
      <c r="N350" s="12"/>
      <c r="O350" s="12"/>
      <c r="P350" s="12"/>
      <c r="Q350" s="12"/>
      <c r="R350" s="12"/>
      <c r="S350" s="12"/>
      <c r="T350" s="12"/>
    </row>
    <row r="351" spans="6:36" x14ac:dyDescent="0.2">
      <c r="F351" s="8" t="s">
        <v>190</v>
      </c>
      <c r="G351" s="8"/>
      <c r="H351" s="8"/>
      <c r="I351" s="8"/>
      <c r="J351" s="8"/>
      <c r="K351" s="8"/>
      <c r="L351" s="8"/>
      <c r="M351" s="8"/>
      <c r="N351" s="8"/>
      <c r="O351" s="8"/>
      <c r="P351" s="8"/>
      <c r="Q351" s="8"/>
      <c r="R351" s="8"/>
      <c r="S351" s="8"/>
      <c r="V351" s="4">
        <v>51</v>
      </c>
      <c r="X351" s="9" t="s">
        <v>191</v>
      </c>
      <c r="Y351" s="9"/>
      <c r="Z351" s="9"/>
      <c r="AA351" s="9"/>
      <c r="AF351" s="10" t="s">
        <v>206</v>
      </c>
      <c r="AG351" s="10"/>
      <c r="AH351" s="10"/>
      <c r="AI351" s="10"/>
      <c r="AJ351" s="10"/>
    </row>
    <row r="352" spans="6:36" ht="11.25" customHeight="1" x14ac:dyDescent="0.2">
      <c r="F352" s="8"/>
      <c r="G352" s="8"/>
      <c r="H352" s="8"/>
      <c r="I352" s="8"/>
      <c r="J352" s="8"/>
      <c r="K352" s="8"/>
      <c r="L352" s="8"/>
      <c r="M352" s="8"/>
      <c r="N352" s="8"/>
      <c r="O352" s="8"/>
      <c r="P352" s="8"/>
      <c r="Q352" s="8"/>
      <c r="R352" s="8"/>
      <c r="S352" s="8"/>
    </row>
    <row r="353" spans="2:37" x14ac:dyDescent="0.2">
      <c r="F353" s="11" t="s">
        <v>193</v>
      </c>
      <c r="G353" s="11"/>
      <c r="H353" s="11"/>
      <c r="I353" s="11"/>
      <c r="J353" s="11"/>
      <c r="L353" s="12" t="s">
        <v>194</v>
      </c>
      <c r="M353" s="12"/>
      <c r="N353" s="12"/>
      <c r="O353" s="12"/>
      <c r="P353" s="12"/>
      <c r="Q353" s="12"/>
      <c r="R353" s="12"/>
      <c r="S353" s="12"/>
      <c r="T353" s="12"/>
    </row>
    <row r="354" spans="2:37" ht="14.25" customHeight="1" x14ac:dyDescent="0.2">
      <c r="B354" s="13" t="s">
        <v>12</v>
      </c>
      <c r="C354" s="13"/>
      <c r="D354" s="13"/>
      <c r="J354" s="14" t="s">
        <v>13</v>
      </c>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row>
    <row r="355" spans="2:37" ht="6" customHeight="1" x14ac:dyDescent="0.2"/>
    <row r="356" spans="2:37" x14ac:dyDescent="0.2">
      <c r="C356" s="5" t="s">
        <v>14</v>
      </c>
      <c r="D356" s="5"/>
      <c r="E356" s="5"/>
      <c r="F356" s="5"/>
      <c r="G356" s="5"/>
      <c r="H356" s="5"/>
      <c r="J356" s="15" t="s">
        <v>159</v>
      </c>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row>
    <row r="357" spans="2:37" ht="6.75" customHeight="1" x14ac:dyDescent="0.2">
      <c r="B357" s="16" t="s">
        <v>16</v>
      </c>
      <c r="C357" s="16"/>
      <c r="D357" s="16"/>
      <c r="E357" s="16"/>
      <c r="AD357" s="16" t="s">
        <v>17</v>
      </c>
      <c r="AE357" s="16"/>
      <c r="AF357" s="16"/>
      <c r="AG357" s="16"/>
      <c r="AH357" s="16"/>
      <c r="AI357" s="16"/>
      <c r="AJ357" s="16"/>
    </row>
    <row r="358" spans="2:37" ht="6" customHeight="1" x14ac:dyDescent="0.2">
      <c r="B358" s="16"/>
      <c r="C358" s="16"/>
      <c r="D358" s="16"/>
      <c r="E358" s="16"/>
      <c r="H358" s="17" t="s">
        <v>18</v>
      </c>
      <c r="I358" s="17"/>
      <c r="J358" s="17"/>
      <c r="K358" s="17"/>
      <c r="L358" s="17"/>
      <c r="M358" s="17"/>
      <c r="N358" s="17"/>
      <c r="O358" s="17"/>
      <c r="P358" s="17"/>
      <c r="Q358" s="17"/>
      <c r="R358" s="17"/>
      <c r="U358" s="17" t="s">
        <v>19</v>
      </c>
      <c r="V358" s="17"/>
      <c r="W358" s="17"/>
      <c r="X358" s="17"/>
      <c r="Y358" s="17"/>
      <c r="Z358" s="17"/>
      <c r="AD358" s="16"/>
      <c r="AE358" s="16"/>
      <c r="AF358" s="16"/>
      <c r="AG358" s="16"/>
      <c r="AH358" s="16"/>
      <c r="AI358" s="16"/>
      <c r="AJ358" s="16"/>
    </row>
    <row r="359" spans="2:37" ht="7.5" customHeight="1" x14ac:dyDescent="0.2">
      <c r="B359" s="16"/>
      <c r="C359" s="16"/>
      <c r="D359" s="16"/>
      <c r="E359" s="16"/>
      <c r="H359" s="17"/>
      <c r="I359" s="17"/>
      <c r="J359" s="17"/>
      <c r="K359" s="17"/>
      <c r="L359" s="17"/>
      <c r="M359" s="17"/>
      <c r="N359" s="17"/>
      <c r="O359" s="17"/>
      <c r="P359" s="17"/>
      <c r="Q359" s="17"/>
      <c r="R359" s="17"/>
      <c r="U359" s="17"/>
      <c r="V359" s="17"/>
      <c r="W359" s="17"/>
      <c r="X359" s="17"/>
      <c r="Y359" s="17"/>
      <c r="Z359" s="17"/>
      <c r="AD359" s="16"/>
      <c r="AE359" s="16"/>
      <c r="AF359" s="16"/>
      <c r="AG359" s="16"/>
      <c r="AH359" s="16"/>
      <c r="AI359" s="16"/>
      <c r="AJ359" s="16"/>
    </row>
    <row r="360" spans="2:37" ht="6.75" customHeight="1" x14ac:dyDescent="0.2">
      <c r="B360" s="16"/>
      <c r="C360" s="16"/>
      <c r="D360" s="16"/>
      <c r="E360" s="16"/>
      <c r="AD360" s="16"/>
      <c r="AE360" s="16"/>
      <c r="AF360" s="16"/>
      <c r="AG360" s="16"/>
      <c r="AH360" s="16"/>
      <c r="AI360" s="16"/>
      <c r="AJ360" s="16"/>
    </row>
    <row r="361" spans="2:37" x14ac:dyDescent="0.2">
      <c r="F361" s="8" t="s">
        <v>207</v>
      </c>
      <c r="G361" s="8"/>
      <c r="H361" s="8"/>
      <c r="I361" s="8"/>
      <c r="J361" s="8"/>
      <c r="K361" s="8"/>
      <c r="L361" s="8"/>
      <c r="M361" s="8"/>
      <c r="N361" s="8"/>
      <c r="O361" s="8"/>
      <c r="P361" s="8"/>
      <c r="Q361" s="8"/>
      <c r="R361" s="8"/>
      <c r="S361" s="8"/>
      <c r="V361" s="4">
        <v>61</v>
      </c>
      <c r="X361" s="9" t="s">
        <v>208</v>
      </c>
      <c r="Y361" s="9"/>
      <c r="Z361" s="9"/>
      <c r="AA361" s="9"/>
      <c r="AF361" s="10" t="s">
        <v>209</v>
      </c>
      <c r="AG361" s="10"/>
      <c r="AH361" s="10"/>
      <c r="AI361" s="10"/>
      <c r="AJ361" s="10"/>
    </row>
    <row r="362" spans="2:37" ht="11.25" customHeight="1" x14ac:dyDescent="0.2">
      <c r="F362" s="8"/>
      <c r="G362" s="8"/>
      <c r="H362" s="8"/>
      <c r="I362" s="8"/>
      <c r="J362" s="8"/>
      <c r="K362" s="8"/>
      <c r="L362" s="8"/>
      <c r="M362" s="8"/>
      <c r="N362" s="8"/>
      <c r="O362" s="8"/>
      <c r="P362" s="8"/>
      <c r="Q362" s="8"/>
      <c r="R362" s="8"/>
      <c r="S362" s="8"/>
    </row>
    <row r="363" spans="2:37" ht="12" customHeight="1" x14ac:dyDescent="0.2">
      <c r="F363" s="8"/>
      <c r="G363" s="8"/>
      <c r="H363" s="8"/>
      <c r="I363" s="8"/>
      <c r="J363" s="8"/>
      <c r="K363" s="8"/>
      <c r="L363" s="8"/>
      <c r="M363" s="8"/>
      <c r="N363" s="8"/>
      <c r="O363" s="8"/>
      <c r="P363" s="8"/>
      <c r="Q363" s="8"/>
      <c r="R363" s="8"/>
      <c r="S363" s="8"/>
    </row>
    <row r="364" spans="2:37" ht="12" customHeight="1" x14ac:dyDescent="0.2">
      <c r="F364" s="8"/>
      <c r="G364" s="8"/>
      <c r="H364" s="8"/>
      <c r="I364" s="8"/>
      <c r="J364" s="8"/>
      <c r="K364" s="8"/>
      <c r="L364" s="8"/>
      <c r="M364" s="8"/>
      <c r="N364" s="8"/>
      <c r="O364" s="8"/>
      <c r="P364" s="8"/>
      <c r="Q364" s="8"/>
      <c r="R364" s="8"/>
      <c r="S364" s="8"/>
    </row>
    <row r="365" spans="2:37" x14ac:dyDescent="0.2">
      <c r="F365" s="11" t="s">
        <v>210</v>
      </c>
      <c r="G365" s="11"/>
      <c r="H365" s="11"/>
      <c r="I365" s="11"/>
      <c r="J365" s="11"/>
      <c r="L365" s="12" t="s">
        <v>211</v>
      </c>
      <c r="M365" s="12"/>
      <c r="N365" s="12"/>
      <c r="O365" s="12"/>
      <c r="P365" s="12"/>
      <c r="Q365" s="12"/>
      <c r="R365" s="12"/>
      <c r="S365" s="12"/>
      <c r="T365" s="12"/>
    </row>
    <row r="366" spans="2:37" x14ac:dyDescent="0.2">
      <c r="F366" s="8" t="s">
        <v>212</v>
      </c>
      <c r="G366" s="8"/>
      <c r="H366" s="8"/>
      <c r="I366" s="8"/>
      <c r="J366" s="8"/>
      <c r="K366" s="8"/>
      <c r="L366" s="8"/>
      <c r="M366" s="8"/>
      <c r="N366" s="8"/>
      <c r="O366" s="8"/>
      <c r="P366" s="8"/>
      <c r="Q366" s="8"/>
      <c r="R366" s="8"/>
      <c r="S366" s="8"/>
      <c r="V366" s="4">
        <v>61</v>
      </c>
      <c r="X366" s="9" t="s">
        <v>208</v>
      </c>
      <c r="Y366" s="9"/>
      <c r="Z366" s="9"/>
      <c r="AA366" s="9"/>
      <c r="AF366" s="10" t="s">
        <v>209</v>
      </c>
      <c r="AG366" s="10"/>
      <c r="AH366" s="10"/>
      <c r="AI366" s="10"/>
      <c r="AJ366" s="10"/>
    </row>
    <row r="367" spans="2:37" ht="11.25" customHeight="1" x14ac:dyDescent="0.2">
      <c r="F367" s="8"/>
      <c r="G367" s="8"/>
      <c r="H367" s="8"/>
      <c r="I367" s="8"/>
      <c r="J367" s="8"/>
      <c r="K367" s="8"/>
      <c r="L367" s="8"/>
      <c r="M367" s="8"/>
      <c r="N367" s="8"/>
      <c r="O367" s="8"/>
      <c r="P367" s="8"/>
      <c r="Q367" s="8"/>
      <c r="R367" s="8"/>
      <c r="S367" s="8"/>
    </row>
    <row r="368" spans="2:37" ht="12" customHeight="1" x14ac:dyDescent="0.2">
      <c r="F368" s="8"/>
      <c r="G368" s="8"/>
      <c r="H368" s="8"/>
      <c r="I368" s="8"/>
      <c r="J368" s="8"/>
      <c r="K368" s="8"/>
      <c r="L368" s="8"/>
      <c r="M368" s="8"/>
      <c r="N368" s="8"/>
      <c r="O368" s="8"/>
      <c r="P368" s="8"/>
      <c r="Q368" s="8"/>
      <c r="R368" s="8"/>
      <c r="S368" s="8"/>
    </row>
    <row r="369" spans="6:36" ht="12" customHeight="1" x14ac:dyDescent="0.2">
      <c r="F369" s="8"/>
      <c r="G369" s="8"/>
      <c r="H369" s="8"/>
      <c r="I369" s="8"/>
      <c r="J369" s="8"/>
      <c r="K369" s="8"/>
      <c r="L369" s="8"/>
      <c r="M369" s="8"/>
      <c r="N369" s="8"/>
      <c r="O369" s="8"/>
      <c r="P369" s="8"/>
      <c r="Q369" s="8"/>
      <c r="R369" s="8"/>
      <c r="S369" s="8"/>
    </row>
    <row r="370" spans="6:36" x14ac:dyDescent="0.2">
      <c r="F370" s="11" t="s">
        <v>213</v>
      </c>
      <c r="G370" s="11"/>
      <c r="H370" s="11"/>
      <c r="I370" s="11"/>
      <c r="J370" s="11"/>
      <c r="L370" s="12" t="s">
        <v>214</v>
      </c>
      <c r="M370" s="12"/>
      <c r="N370" s="12"/>
      <c r="O370" s="12"/>
      <c r="P370" s="12"/>
      <c r="Q370" s="12"/>
      <c r="R370" s="12"/>
      <c r="S370" s="12"/>
      <c r="T370" s="12"/>
    </row>
    <row r="371" spans="6:36" x14ac:dyDescent="0.2">
      <c r="F371" s="8" t="s">
        <v>215</v>
      </c>
      <c r="G371" s="8"/>
      <c r="H371" s="8"/>
      <c r="I371" s="8"/>
      <c r="J371" s="8"/>
      <c r="K371" s="8"/>
      <c r="L371" s="8"/>
      <c r="M371" s="8"/>
      <c r="N371" s="8"/>
      <c r="O371" s="8"/>
      <c r="P371" s="8"/>
      <c r="Q371" s="8"/>
      <c r="R371" s="8"/>
      <c r="S371" s="8"/>
      <c r="V371" s="4">
        <v>61</v>
      </c>
      <c r="X371" s="9" t="s">
        <v>208</v>
      </c>
      <c r="Y371" s="9"/>
      <c r="Z371" s="9"/>
      <c r="AA371" s="9"/>
      <c r="AF371" s="10" t="s">
        <v>216</v>
      </c>
      <c r="AG371" s="10"/>
      <c r="AH371" s="10"/>
      <c r="AI371" s="10"/>
      <c r="AJ371" s="10"/>
    </row>
    <row r="372" spans="6:36" ht="11.25" customHeight="1" x14ac:dyDescent="0.2">
      <c r="F372" s="8"/>
      <c r="G372" s="8"/>
      <c r="H372" s="8"/>
      <c r="I372" s="8"/>
      <c r="J372" s="8"/>
      <c r="K372" s="8"/>
      <c r="L372" s="8"/>
      <c r="M372" s="8"/>
      <c r="N372" s="8"/>
      <c r="O372" s="8"/>
      <c r="P372" s="8"/>
      <c r="Q372" s="8"/>
      <c r="R372" s="8"/>
      <c r="S372" s="8"/>
    </row>
    <row r="373" spans="6:36" ht="12" customHeight="1" x14ac:dyDescent="0.2">
      <c r="F373" s="8"/>
      <c r="G373" s="8"/>
      <c r="H373" s="8"/>
      <c r="I373" s="8"/>
      <c r="J373" s="8"/>
      <c r="K373" s="8"/>
      <c r="L373" s="8"/>
      <c r="M373" s="8"/>
      <c r="N373" s="8"/>
      <c r="O373" s="8"/>
      <c r="P373" s="8"/>
      <c r="Q373" s="8"/>
      <c r="R373" s="8"/>
      <c r="S373" s="8"/>
    </row>
    <row r="374" spans="6:36" ht="12" customHeight="1" x14ac:dyDescent="0.2">
      <c r="F374" s="8"/>
      <c r="G374" s="8"/>
      <c r="H374" s="8"/>
      <c r="I374" s="8"/>
      <c r="J374" s="8"/>
      <c r="K374" s="8"/>
      <c r="L374" s="8"/>
      <c r="M374" s="8"/>
      <c r="N374" s="8"/>
      <c r="O374" s="8"/>
      <c r="P374" s="8"/>
      <c r="Q374" s="8"/>
      <c r="R374" s="8"/>
      <c r="S374" s="8"/>
    </row>
    <row r="375" spans="6:36" x14ac:dyDescent="0.2">
      <c r="F375" s="11" t="s">
        <v>217</v>
      </c>
      <c r="G375" s="11"/>
      <c r="H375" s="11"/>
      <c r="I375" s="11"/>
      <c r="J375" s="11"/>
      <c r="L375" s="12" t="s">
        <v>218</v>
      </c>
      <c r="M375" s="12"/>
      <c r="N375" s="12"/>
      <c r="O375" s="12"/>
      <c r="P375" s="12"/>
      <c r="Q375" s="12"/>
      <c r="R375" s="12"/>
      <c r="S375" s="12"/>
      <c r="T375" s="12"/>
    </row>
    <row r="376" spans="6:36" x14ac:dyDescent="0.2">
      <c r="F376" s="8" t="s">
        <v>219</v>
      </c>
      <c r="G376" s="8"/>
      <c r="H376" s="8"/>
      <c r="I376" s="8"/>
      <c r="J376" s="8"/>
      <c r="K376" s="8"/>
      <c r="L376" s="8"/>
      <c r="M376" s="8"/>
      <c r="N376" s="8"/>
      <c r="O376" s="8"/>
      <c r="P376" s="8"/>
      <c r="Q376" s="8"/>
      <c r="R376" s="8"/>
      <c r="S376" s="8"/>
      <c r="V376" s="4">
        <v>61</v>
      </c>
      <c r="X376" s="9" t="s">
        <v>208</v>
      </c>
      <c r="Y376" s="9"/>
      <c r="Z376" s="9"/>
      <c r="AA376" s="9"/>
      <c r="AF376" s="10" t="s">
        <v>220</v>
      </c>
      <c r="AG376" s="10"/>
      <c r="AH376" s="10"/>
      <c r="AI376" s="10"/>
      <c r="AJ376" s="10"/>
    </row>
    <row r="377" spans="6:36" ht="11.25" customHeight="1" x14ac:dyDescent="0.2">
      <c r="F377" s="8"/>
      <c r="G377" s="8"/>
      <c r="H377" s="8"/>
      <c r="I377" s="8"/>
      <c r="J377" s="8"/>
      <c r="K377" s="8"/>
      <c r="L377" s="8"/>
      <c r="M377" s="8"/>
      <c r="N377" s="8"/>
      <c r="O377" s="8"/>
      <c r="P377" s="8"/>
      <c r="Q377" s="8"/>
      <c r="R377" s="8"/>
      <c r="S377" s="8"/>
    </row>
    <row r="378" spans="6:36" ht="12" customHeight="1" x14ac:dyDescent="0.2">
      <c r="F378" s="8"/>
      <c r="G378" s="8"/>
      <c r="H378" s="8"/>
      <c r="I378" s="8"/>
      <c r="J378" s="8"/>
      <c r="K378" s="8"/>
      <c r="L378" s="8"/>
      <c r="M378" s="8"/>
      <c r="N378" s="8"/>
      <c r="O378" s="8"/>
      <c r="P378" s="8"/>
      <c r="Q378" s="8"/>
      <c r="R378" s="8"/>
      <c r="S378" s="8"/>
    </row>
    <row r="379" spans="6:36" x14ac:dyDescent="0.2">
      <c r="F379" s="11" t="s">
        <v>221</v>
      </c>
      <c r="G379" s="11"/>
      <c r="H379" s="11"/>
      <c r="I379" s="11"/>
      <c r="J379" s="11"/>
      <c r="L379" s="12" t="s">
        <v>222</v>
      </c>
      <c r="M379" s="12"/>
      <c r="N379" s="12"/>
      <c r="O379" s="12"/>
      <c r="P379" s="12"/>
      <c r="Q379" s="12"/>
      <c r="R379" s="12"/>
      <c r="S379" s="12"/>
      <c r="T379" s="12"/>
    </row>
    <row r="380" spans="6:36" x14ac:dyDescent="0.2">
      <c r="F380" s="8" t="s">
        <v>223</v>
      </c>
      <c r="G380" s="8"/>
      <c r="H380" s="8"/>
      <c r="I380" s="8"/>
      <c r="J380" s="8"/>
      <c r="K380" s="8"/>
      <c r="L380" s="8"/>
      <c r="M380" s="8"/>
      <c r="N380" s="8"/>
      <c r="O380" s="8"/>
      <c r="P380" s="8"/>
      <c r="Q380" s="8"/>
      <c r="R380" s="8"/>
      <c r="S380" s="8"/>
      <c r="V380" s="4">
        <v>61</v>
      </c>
      <c r="X380" s="9" t="s">
        <v>208</v>
      </c>
      <c r="Y380" s="9"/>
      <c r="Z380" s="9"/>
      <c r="AA380" s="9"/>
      <c r="AF380" s="10" t="s">
        <v>220</v>
      </c>
      <c r="AG380" s="10"/>
      <c r="AH380" s="10"/>
      <c r="AI380" s="10"/>
      <c r="AJ380" s="10"/>
    </row>
    <row r="381" spans="6:36" ht="11.25" customHeight="1" x14ac:dyDescent="0.2">
      <c r="F381" s="8"/>
      <c r="G381" s="8"/>
      <c r="H381" s="8"/>
      <c r="I381" s="8"/>
      <c r="J381" s="8"/>
      <c r="K381" s="8"/>
      <c r="L381" s="8"/>
      <c r="M381" s="8"/>
      <c r="N381" s="8"/>
      <c r="O381" s="8"/>
      <c r="P381" s="8"/>
      <c r="Q381" s="8"/>
      <c r="R381" s="8"/>
      <c r="S381" s="8"/>
    </row>
    <row r="382" spans="6:36" ht="12" customHeight="1" x14ac:dyDescent="0.2">
      <c r="F382" s="8"/>
      <c r="G382" s="8"/>
      <c r="H382" s="8"/>
      <c r="I382" s="8"/>
      <c r="J382" s="8"/>
      <c r="K382" s="8"/>
      <c r="L382" s="8"/>
      <c r="M382" s="8"/>
      <c r="N382" s="8"/>
      <c r="O382" s="8"/>
      <c r="P382" s="8"/>
      <c r="Q382" s="8"/>
      <c r="R382" s="8"/>
      <c r="S382" s="8"/>
    </row>
    <row r="383" spans="6:36" x14ac:dyDescent="0.2">
      <c r="F383" s="11" t="s">
        <v>224</v>
      </c>
      <c r="G383" s="11"/>
      <c r="H383" s="11"/>
      <c r="I383" s="11"/>
      <c r="J383" s="11"/>
      <c r="L383" s="12" t="s">
        <v>225</v>
      </c>
      <c r="M383" s="12"/>
      <c r="N383" s="12"/>
      <c r="O383" s="12"/>
      <c r="P383" s="12"/>
      <c r="Q383" s="12"/>
      <c r="R383" s="12"/>
      <c r="S383" s="12"/>
      <c r="T383" s="12"/>
    </row>
    <row r="384" spans="6:36" x14ac:dyDescent="0.2">
      <c r="F384" s="18" t="s">
        <v>226</v>
      </c>
      <c r="G384" s="18"/>
      <c r="H384" s="18"/>
      <c r="I384" s="18"/>
      <c r="J384" s="18"/>
      <c r="K384" s="18"/>
      <c r="L384" s="18"/>
      <c r="M384" s="18"/>
      <c r="N384" s="18"/>
      <c r="O384" s="18"/>
      <c r="P384" s="18"/>
      <c r="Q384" s="18"/>
      <c r="R384" s="18"/>
      <c r="S384" s="18"/>
      <c r="V384" s="4">
        <v>456</v>
      </c>
      <c r="X384" s="19" t="s">
        <v>227</v>
      </c>
      <c r="Y384" s="19"/>
      <c r="Z384" s="19"/>
      <c r="AA384" s="19"/>
      <c r="AF384" s="10" t="s">
        <v>228</v>
      </c>
      <c r="AG384" s="10"/>
      <c r="AH384" s="10"/>
      <c r="AI384" s="10"/>
      <c r="AJ384" s="10"/>
    </row>
    <row r="385" spans="2:37" ht="11.25" customHeight="1" x14ac:dyDescent="0.2">
      <c r="X385" s="19"/>
      <c r="Y385" s="19"/>
      <c r="Z385" s="19"/>
      <c r="AA385" s="19"/>
    </row>
    <row r="386" spans="2:37" x14ac:dyDescent="0.2">
      <c r="F386" s="11" t="s">
        <v>229</v>
      </c>
      <c r="G386" s="11"/>
      <c r="H386" s="11"/>
      <c r="I386" s="11"/>
      <c r="J386" s="11"/>
      <c r="L386" s="12" t="s">
        <v>230</v>
      </c>
      <c r="M386" s="12"/>
      <c r="N386" s="12"/>
      <c r="O386" s="12"/>
      <c r="P386" s="12"/>
      <c r="Q386" s="12"/>
      <c r="R386" s="12"/>
      <c r="S386" s="12"/>
      <c r="T386" s="12"/>
    </row>
    <row r="387" spans="2:37" ht="11.25" customHeight="1" x14ac:dyDescent="0.2"/>
    <row r="388" spans="2:37" x14ac:dyDescent="0.2">
      <c r="D388" s="5" t="s">
        <v>30</v>
      </c>
      <c r="E388" s="5"/>
      <c r="F388" s="5"/>
      <c r="G388" s="5"/>
      <c r="H388" s="5"/>
      <c r="I388" s="5"/>
      <c r="J388" s="5"/>
      <c r="K388" s="5"/>
      <c r="L388" s="5"/>
      <c r="M388" s="5"/>
      <c r="N388" s="5"/>
      <c r="AC388" s="6">
        <v>133373.01</v>
      </c>
      <c r="AD388" s="6"/>
      <c r="AE388" s="6"/>
      <c r="AF388" s="6"/>
      <c r="AG388" s="6"/>
      <c r="AH388" s="6"/>
      <c r="AI388" s="6"/>
      <c r="AJ388" s="6"/>
      <c r="AK388" s="6"/>
    </row>
    <row r="389" spans="2:37" ht="21" customHeight="1" x14ac:dyDescent="0.2"/>
    <row r="390" spans="2:37" ht="30" customHeight="1" x14ac:dyDescent="0.2"/>
    <row r="391" spans="2:37" ht="6" customHeight="1" x14ac:dyDescent="0.2"/>
    <row r="392" spans="2:37" x14ac:dyDescent="0.2">
      <c r="C392" s="5" t="s">
        <v>14</v>
      </c>
      <c r="D392" s="5"/>
      <c r="E392" s="5"/>
      <c r="F392" s="5"/>
      <c r="G392" s="5"/>
      <c r="H392" s="5"/>
      <c r="J392" s="15" t="s">
        <v>231</v>
      </c>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row>
    <row r="393" spans="2:37" ht="6.75" customHeight="1" x14ac:dyDescent="0.2">
      <c r="B393" s="16" t="s">
        <v>16</v>
      </c>
      <c r="C393" s="16"/>
      <c r="D393" s="16"/>
      <c r="E393" s="16"/>
      <c r="AD393" s="16" t="s">
        <v>17</v>
      </c>
      <c r="AE393" s="16"/>
      <c r="AF393" s="16"/>
      <c r="AG393" s="16"/>
      <c r="AH393" s="16"/>
      <c r="AI393" s="16"/>
      <c r="AJ393" s="16"/>
    </row>
    <row r="394" spans="2:37" ht="6" customHeight="1" x14ac:dyDescent="0.2">
      <c r="B394" s="16"/>
      <c r="C394" s="16"/>
      <c r="D394" s="16"/>
      <c r="E394" s="16"/>
      <c r="H394" s="17" t="s">
        <v>18</v>
      </c>
      <c r="I394" s="17"/>
      <c r="J394" s="17"/>
      <c r="K394" s="17"/>
      <c r="L394" s="17"/>
      <c r="M394" s="17"/>
      <c r="N394" s="17"/>
      <c r="O394" s="17"/>
      <c r="P394" s="17"/>
      <c r="Q394" s="17"/>
      <c r="R394" s="17"/>
      <c r="U394" s="17" t="s">
        <v>19</v>
      </c>
      <c r="V394" s="17"/>
      <c r="W394" s="17"/>
      <c r="X394" s="17"/>
      <c r="Y394" s="17"/>
      <c r="Z394" s="17"/>
      <c r="AD394" s="16"/>
      <c r="AE394" s="16"/>
      <c r="AF394" s="16"/>
      <c r="AG394" s="16"/>
      <c r="AH394" s="16"/>
      <c r="AI394" s="16"/>
      <c r="AJ394" s="16"/>
    </row>
    <row r="395" spans="2:37" ht="7.5" customHeight="1" x14ac:dyDescent="0.2">
      <c r="B395" s="16"/>
      <c r="C395" s="16"/>
      <c r="D395" s="16"/>
      <c r="E395" s="16"/>
      <c r="H395" s="17"/>
      <c r="I395" s="17"/>
      <c r="J395" s="17"/>
      <c r="K395" s="17"/>
      <c r="L395" s="17"/>
      <c r="M395" s="17"/>
      <c r="N395" s="17"/>
      <c r="O395" s="17"/>
      <c r="P395" s="17"/>
      <c r="Q395" s="17"/>
      <c r="R395" s="17"/>
      <c r="U395" s="17"/>
      <c r="V395" s="17"/>
      <c r="W395" s="17"/>
      <c r="X395" s="17"/>
      <c r="Y395" s="17"/>
      <c r="Z395" s="17"/>
      <c r="AD395" s="16"/>
      <c r="AE395" s="16"/>
      <c r="AF395" s="16"/>
      <c r="AG395" s="16"/>
      <c r="AH395" s="16"/>
      <c r="AI395" s="16"/>
      <c r="AJ395" s="16"/>
    </row>
    <row r="396" spans="2:37" ht="6.75" customHeight="1" x14ac:dyDescent="0.2">
      <c r="B396" s="16"/>
      <c r="C396" s="16"/>
      <c r="D396" s="16"/>
      <c r="E396" s="16"/>
      <c r="AD396" s="16"/>
      <c r="AE396" s="16"/>
      <c r="AF396" s="16"/>
      <c r="AG396" s="16"/>
      <c r="AH396" s="16"/>
      <c r="AI396" s="16"/>
      <c r="AJ396" s="16"/>
    </row>
    <row r="397" spans="2:37" ht="14.25" customHeight="1" x14ac:dyDescent="0.2">
      <c r="B397" s="13" t="s">
        <v>12</v>
      </c>
      <c r="C397" s="13"/>
      <c r="D397" s="13"/>
      <c r="J397" s="14" t="s">
        <v>13</v>
      </c>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row>
    <row r="398" spans="2:37" ht="6" customHeight="1" x14ac:dyDescent="0.2"/>
    <row r="399" spans="2:37" x14ac:dyDescent="0.2">
      <c r="C399" s="5" t="s">
        <v>14</v>
      </c>
      <c r="D399" s="5"/>
      <c r="E399" s="5"/>
      <c r="F399" s="5"/>
      <c r="G399" s="5"/>
      <c r="H399" s="5"/>
      <c r="J399" s="15" t="s">
        <v>231</v>
      </c>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row>
    <row r="400" spans="2:37" ht="6.75" customHeight="1" x14ac:dyDescent="0.2">
      <c r="B400" s="16" t="s">
        <v>16</v>
      </c>
      <c r="C400" s="16"/>
      <c r="D400" s="16"/>
      <c r="E400" s="16"/>
      <c r="AD400" s="16" t="s">
        <v>17</v>
      </c>
      <c r="AE400" s="16"/>
      <c r="AF400" s="16"/>
      <c r="AG400" s="16"/>
      <c r="AH400" s="16"/>
      <c r="AI400" s="16"/>
      <c r="AJ400" s="16"/>
    </row>
    <row r="401" spans="2:36" ht="6" customHeight="1" x14ac:dyDescent="0.2">
      <c r="B401" s="16"/>
      <c r="C401" s="16"/>
      <c r="D401" s="16"/>
      <c r="E401" s="16"/>
      <c r="H401" s="17" t="s">
        <v>18</v>
      </c>
      <c r="I401" s="17"/>
      <c r="J401" s="17"/>
      <c r="K401" s="17"/>
      <c r="L401" s="17"/>
      <c r="M401" s="17"/>
      <c r="N401" s="17"/>
      <c r="O401" s="17"/>
      <c r="P401" s="17"/>
      <c r="Q401" s="17"/>
      <c r="R401" s="17"/>
      <c r="U401" s="17" t="s">
        <v>19</v>
      </c>
      <c r="V401" s="17"/>
      <c r="W401" s="17"/>
      <c r="X401" s="17"/>
      <c r="Y401" s="17"/>
      <c r="Z401" s="17"/>
      <c r="AD401" s="16"/>
      <c r="AE401" s="16"/>
      <c r="AF401" s="16"/>
      <c r="AG401" s="16"/>
      <c r="AH401" s="16"/>
      <c r="AI401" s="16"/>
      <c r="AJ401" s="16"/>
    </row>
    <row r="402" spans="2:36" ht="7.5" customHeight="1" x14ac:dyDescent="0.2">
      <c r="B402" s="16"/>
      <c r="C402" s="16"/>
      <c r="D402" s="16"/>
      <c r="E402" s="16"/>
      <c r="H402" s="17"/>
      <c r="I402" s="17"/>
      <c r="J402" s="17"/>
      <c r="K402" s="17"/>
      <c r="L402" s="17"/>
      <c r="M402" s="17"/>
      <c r="N402" s="17"/>
      <c r="O402" s="17"/>
      <c r="P402" s="17"/>
      <c r="Q402" s="17"/>
      <c r="R402" s="17"/>
      <c r="U402" s="17"/>
      <c r="V402" s="17"/>
      <c r="W402" s="17"/>
      <c r="X402" s="17"/>
      <c r="Y402" s="17"/>
      <c r="Z402" s="17"/>
      <c r="AD402" s="16"/>
      <c r="AE402" s="16"/>
      <c r="AF402" s="16"/>
      <c r="AG402" s="16"/>
      <c r="AH402" s="16"/>
      <c r="AI402" s="16"/>
      <c r="AJ402" s="16"/>
    </row>
    <row r="403" spans="2:36" ht="6.75" customHeight="1" x14ac:dyDescent="0.2">
      <c r="B403" s="16"/>
      <c r="C403" s="16"/>
      <c r="D403" s="16"/>
      <c r="E403" s="16"/>
      <c r="AD403" s="16"/>
      <c r="AE403" s="16"/>
      <c r="AF403" s="16"/>
      <c r="AG403" s="16"/>
      <c r="AH403" s="16"/>
      <c r="AI403" s="16"/>
      <c r="AJ403" s="16"/>
    </row>
    <row r="404" spans="2:36" x14ac:dyDescent="0.2">
      <c r="F404" s="8" t="s">
        <v>232</v>
      </c>
      <c r="G404" s="8"/>
      <c r="H404" s="8"/>
      <c r="I404" s="8"/>
      <c r="J404" s="8"/>
      <c r="K404" s="8"/>
      <c r="L404" s="8"/>
      <c r="M404" s="8"/>
      <c r="N404" s="8"/>
      <c r="O404" s="8"/>
      <c r="P404" s="8"/>
      <c r="Q404" s="8"/>
      <c r="R404" s="8"/>
      <c r="S404" s="8"/>
      <c r="V404" s="4">
        <v>111</v>
      </c>
      <c r="X404" s="9" t="s">
        <v>233</v>
      </c>
      <c r="Y404" s="9"/>
      <c r="Z404" s="9"/>
      <c r="AA404" s="9"/>
      <c r="AF404" s="10" t="s">
        <v>234</v>
      </c>
      <c r="AG404" s="10"/>
      <c r="AH404" s="10"/>
      <c r="AI404" s="10"/>
      <c r="AJ404" s="10"/>
    </row>
    <row r="405" spans="2:36" ht="11.25" customHeight="1" x14ac:dyDescent="0.2">
      <c r="F405" s="8"/>
      <c r="G405" s="8"/>
      <c r="H405" s="8"/>
      <c r="I405" s="8"/>
      <c r="J405" s="8"/>
      <c r="K405" s="8"/>
      <c r="L405" s="8"/>
      <c r="M405" s="8"/>
      <c r="N405" s="8"/>
      <c r="O405" s="8"/>
      <c r="P405" s="8"/>
      <c r="Q405" s="8"/>
      <c r="R405" s="8"/>
      <c r="S405" s="8"/>
    </row>
    <row r="406" spans="2:36" ht="12" customHeight="1" x14ac:dyDescent="0.2">
      <c r="F406" s="8"/>
      <c r="G406" s="8"/>
      <c r="H406" s="8"/>
      <c r="I406" s="8"/>
      <c r="J406" s="8"/>
      <c r="K406" s="8"/>
      <c r="L406" s="8"/>
      <c r="M406" s="8"/>
      <c r="N406" s="8"/>
      <c r="O406" s="8"/>
      <c r="P406" s="8"/>
      <c r="Q406" s="8"/>
      <c r="R406" s="8"/>
      <c r="S406" s="8"/>
    </row>
    <row r="407" spans="2:36" x14ac:dyDescent="0.2">
      <c r="F407" s="11" t="s">
        <v>235</v>
      </c>
      <c r="G407" s="11"/>
      <c r="H407" s="11"/>
      <c r="I407" s="11"/>
      <c r="J407" s="11"/>
      <c r="L407" s="12" t="s">
        <v>236</v>
      </c>
      <c r="M407" s="12"/>
      <c r="N407" s="12"/>
      <c r="O407" s="12"/>
      <c r="P407" s="12"/>
      <c r="Q407" s="12"/>
      <c r="R407" s="12"/>
      <c r="S407" s="12"/>
      <c r="T407" s="12"/>
    </row>
    <row r="408" spans="2:36" x14ac:dyDescent="0.2">
      <c r="V408" s="4">
        <v>111</v>
      </c>
      <c r="X408" s="9" t="s">
        <v>233</v>
      </c>
      <c r="Y408" s="9"/>
      <c r="Z408" s="9"/>
      <c r="AA408" s="9"/>
    </row>
    <row r="409" spans="2:36" ht="11.25" customHeight="1" x14ac:dyDescent="0.2"/>
    <row r="410" spans="2:36" x14ac:dyDescent="0.2">
      <c r="F410" s="8" t="s">
        <v>232</v>
      </c>
      <c r="G410" s="8"/>
      <c r="H410" s="8"/>
      <c r="I410" s="8"/>
      <c r="J410" s="8"/>
      <c r="K410" s="8"/>
      <c r="L410" s="8"/>
      <c r="M410" s="8"/>
      <c r="N410" s="8"/>
      <c r="O410" s="8"/>
      <c r="P410" s="8"/>
      <c r="Q410" s="8"/>
      <c r="R410" s="8"/>
      <c r="S410" s="8"/>
      <c r="V410" s="4">
        <v>111</v>
      </c>
      <c r="X410" s="9" t="s">
        <v>233</v>
      </c>
      <c r="Y410" s="9"/>
      <c r="Z410" s="9"/>
      <c r="AA410" s="9"/>
      <c r="AF410" s="10" t="s">
        <v>237</v>
      </c>
      <c r="AG410" s="10"/>
      <c r="AH410" s="10"/>
      <c r="AI410" s="10"/>
      <c r="AJ410" s="10"/>
    </row>
    <row r="411" spans="2:36" ht="11.25" customHeight="1" x14ac:dyDescent="0.2">
      <c r="F411" s="8"/>
      <c r="G411" s="8"/>
      <c r="H411" s="8"/>
      <c r="I411" s="8"/>
      <c r="J411" s="8"/>
      <c r="K411" s="8"/>
      <c r="L411" s="8"/>
      <c r="M411" s="8"/>
      <c r="N411" s="8"/>
      <c r="O411" s="8"/>
      <c r="P411" s="8"/>
      <c r="Q411" s="8"/>
      <c r="R411" s="8"/>
      <c r="S411" s="8"/>
    </row>
    <row r="412" spans="2:36" ht="12" customHeight="1" x14ac:dyDescent="0.2">
      <c r="F412" s="8"/>
      <c r="G412" s="8"/>
      <c r="H412" s="8"/>
      <c r="I412" s="8"/>
      <c r="J412" s="8"/>
      <c r="K412" s="8"/>
      <c r="L412" s="8"/>
      <c r="M412" s="8"/>
      <c r="N412" s="8"/>
      <c r="O412" s="8"/>
      <c r="P412" s="8"/>
      <c r="Q412" s="8"/>
      <c r="R412" s="8"/>
      <c r="S412" s="8"/>
    </row>
    <row r="413" spans="2:36" x14ac:dyDescent="0.2">
      <c r="F413" s="11" t="s">
        <v>235</v>
      </c>
      <c r="G413" s="11"/>
      <c r="H413" s="11"/>
      <c r="I413" s="11"/>
      <c r="J413" s="11"/>
      <c r="L413" s="12" t="s">
        <v>236</v>
      </c>
      <c r="M413" s="12"/>
      <c r="N413" s="12"/>
      <c r="O413" s="12"/>
      <c r="P413" s="12"/>
      <c r="Q413" s="12"/>
      <c r="R413" s="12"/>
      <c r="S413" s="12"/>
      <c r="T413" s="12"/>
    </row>
    <row r="414" spans="2:36" x14ac:dyDescent="0.2">
      <c r="V414" s="4">
        <v>111</v>
      </c>
      <c r="X414" s="9" t="s">
        <v>233</v>
      </c>
      <c r="Y414" s="9"/>
      <c r="Z414" s="9"/>
      <c r="AA414" s="9"/>
    </row>
    <row r="415" spans="2:36" ht="11.25" customHeight="1" x14ac:dyDescent="0.2"/>
    <row r="416" spans="2:36" x14ac:dyDescent="0.2">
      <c r="F416" s="8" t="s">
        <v>238</v>
      </c>
      <c r="G416" s="8"/>
      <c r="H416" s="8"/>
      <c r="I416" s="8"/>
      <c r="J416" s="8"/>
      <c r="K416" s="8"/>
      <c r="L416" s="8"/>
      <c r="M416" s="8"/>
      <c r="N416" s="8"/>
      <c r="O416" s="8"/>
      <c r="P416" s="8"/>
      <c r="Q416" s="8"/>
      <c r="R416" s="8"/>
      <c r="S416" s="8"/>
      <c r="V416" s="4">
        <v>113</v>
      </c>
      <c r="X416" s="9" t="s">
        <v>132</v>
      </c>
      <c r="Y416" s="9"/>
      <c r="Z416" s="9"/>
      <c r="AA416" s="9"/>
      <c r="AF416" s="10" t="s">
        <v>239</v>
      </c>
      <c r="AG416" s="10"/>
      <c r="AH416" s="10"/>
      <c r="AI416" s="10"/>
      <c r="AJ416" s="10"/>
    </row>
    <row r="417" spans="2:37" ht="11.25" customHeight="1" x14ac:dyDescent="0.2">
      <c r="F417" s="8"/>
      <c r="G417" s="8"/>
      <c r="H417" s="8"/>
      <c r="I417" s="8"/>
      <c r="J417" s="8"/>
      <c r="K417" s="8"/>
      <c r="L417" s="8"/>
      <c r="M417" s="8"/>
      <c r="N417" s="8"/>
      <c r="O417" s="8"/>
      <c r="P417" s="8"/>
      <c r="Q417" s="8"/>
      <c r="R417" s="8"/>
      <c r="S417" s="8"/>
    </row>
    <row r="418" spans="2:37" x14ac:dyDescent="0.2">
      <c r="F418" s="11" t="s">
        <v>147</v>
      </c>
      <c r="G418" s="11"/>
      <c r="H418" s="11"/>
      <c r="I418" s="11"/>
      <c r="J418" s="11"/>
      <c r="L418" s="12" t="s">
        <v>148</v>
      </c>
      <c r="M418" s="12"/>
      <c r="N418" s="12"/>
      <c r="O418" s="12"/>
      <c r="P418" s="12"/>
      <c r="Q418" s="12"/>
      <c r="R418" s="12"/>
      <c r="S418" s="12"/>
      <c r="T418" s="12"/>
    </row>
    <row r="419" spans="2:37" x14ac:dyDescent="0.2">
      <c r="V419" s="4">
        <v>113</v>
      </c>
      <c r="X419" s="9" t="s">
        <v>132</v>
      </c>
      <c r="Y419" s="9"/>
      <c r="Z419" s="9"/>
      <c r="AA419" s="9"/>
    </row>
    <row r="420" spans="2:37" ht="11.25" customHeight="1" x14ac:dyDescent="0.2"/>
    <row r="421" spans="2:37" x14ac:dyDescent="0.2">
      <c r="F421" s="8" t="s">
        <v>238</v>
      </c>
      <c r="G421" s="8"/>
      <c r="H421" s="8"/>
      <c r="I421" s="8"/>
      <c r="J421" s="8"/>
      <c r="K421" s="8"/>
      <c r="L421" s="8"/>
      <c r="M421" s="8"/>
      <c r="N421" s="8"/>
      <c r="O421" s="8"/>
      <c r="P421" s="8"/>
      <c r="Q421" s="8"/>
      <c r="R421" s="8"/>
      <c r="S421" s="8"/>
      <c r="V421" s="4">
        <v>113</v>
      </c>
      <c r="X421" s="9" t="s">
        <v>132</v>
      </c>
      <c r="Y421" s="9"/>
      <c r="Z421" s="9"/>
      <c r="AA421" s="9"/>
      <c r="AF421" s="10" t="s">
        <v>240</v>
      </c>
      <c r="AG421" s="10"/>
      <c r="AH421" s="10"/>
      <c r="AI421" s="10"/>
      <c r="AJ421" s="10"/>
    </row>
    <row r="422" spans="2:37" ht="11.25" customHeight="1" x14ac:dyDescent="0.2">
      <c r="F422" s="8"/>
      <c r="G422" s="8"/>
      <c r="H422" s="8"/>
      <c r="I422" s="8"/>
      <c r="J422" s="8"/>
      <c r="K422" s="8"/>
      <c r="L422" s="8"/>
      <c r="M422" s="8"/>
      <c r="N422" s="8"/>
      <c r="O422" s="8"/>
      <c r="P422" s="8"/>
      <c r="Q422" s="8"/>
      <c r="R422" s="8"/>
      <c r="S422" s="8"/>
    </row>
    <row r="423" spans="2:37" x14ac:dyDescent="0.2">
      <c r="F423" s="11" t="s">
        <v>147</v>
      </c>
      <c r="G423" s="11"/>
      <c r="H423" s="11"/>
      <c r="I423" s="11"/>
      <c r="J423" s="11"/>
      <c r="L423" s="12" t="s">
        <v>148</v>
      </c>
      <c r="M423" s="12"/>
      <c r="N423" s="12"/>
      <c r="O423" s="12"/>
      <c r="P423" s="12"/>
      <c r="Q423" s="12"/>
      <c r="R423" s="12"/>
      <c r="S423" s="12"/>
      <c r="T423" s="12"/>
    </row>
    <row r="424" spans="2:37" x14ac:dyDescent="0.2">
      <c r="V424" s="4">
        <v>113</v>
      </c>
      <c r="X424" s="9" t="s">
        <v>132</v>
      </c>
      <c r="Y424" s="9"/>
      <c r="Z424" s="9"/>
      <c r="AA424" s="9"/>
    </row>
    <row r="425" spans="2:37" ht="11.25" customHeight="1" x14ac:dyDescent="0.2"/>
    <row r="426" spans="2:37" ht="11.25" customHeight="1" x14ac:dyDescent="0.2"/>
    <row r="427" spans="2:37" x14ac:dyDescent="0.2">
      <c r="D427" s="5" t="s">
        <v>30</v>
      </c>
      <c r="E427" s="5"/>
      <c r="F427" s="5"/>
      <c r="G427" s="5"/>
      <c r="H427" s="5"/>
      <c r="I427" s="5"/>
      <c r="J427" s="5"/>
      <c r="K427" s="5"/>
      <c r="L427" s="5"/>
      <c r="M427" s="5"/>
      <c r="N427" s="5"/>
      <c r="AC427" s="6">
        <v>2666.33</v>
      </c>
      <c r="AD427" s="6"/>
      <c r="AE427" s="6"/>
      <c r="AF427" s="6"/>
      <c r="AG427" s="6"/>
      <c r="AH427" s="6"/>
      <c r="AI427" s="6"/>
      <c r="AJ427" s="6"/>
      <c r="AK427" s="6"/>
    </row>
    <row r="428" spans="2:37" ht="21" customHeight="1" x14ac:dyDescent="0.2"/>
    <row r="429" spans="2:37" ht="30" customHeight="1" x14ac:dyDescent="0.2"/>
    <row r="430" spans="2:37" ht="6.75" customHeight="1" x14ac:dyDescent="0.2">
      <c r="B430" s="5" t="s">
        <v>241</v>
      </c>
      <c r="C430" s="5"/>
      <c r="D430" s="5"/>
      <c r="E430" s="5"/>
      <c r="F430" s="5"/>
      <c r="G430" s="5"/>
      <c r="H430" s="5"/>
      <c r="I430" s="5"/>
      <c r="J430" s="5"/>
      <c r="K430" s="5"/>
      <c r="L430" s="5"/>
      <c r="M430" s="5"/>
    </row>
    <row r="431" spans="2:37" ht="6" customHeight="1" x14ac:dyDescent="0.2">
      <c r="B431" s="5"/>
      <c r="C431" s="5"/>
      <c r="D431" s="5"/>
      <c r="E431" s="5"/>
      <c r="F431" s="5"/>
      <c r="G431" s="5"/>
      <c r="H431" s="5"/>
      <c r="I431" s="5"/>
      <c r="J431" s="5"/>
      <c r="K431" s="5"/>
      <c r="L431" s="5"/>
      <c r="M431" s="5"/>
      <c r="AC431" s="6">
        <v>222054.3</v>
      </c>
      <c r="AD431" s="6"/>
      <c r="AE431" s="6"/>
      <c r="AF431" s="6"/>
      <c r="AG431" s="6"/>
      <c r="AH431" s="6"/>
      <c r="AI431" s="6"/>
      <c r="AJ431" s="6"/>
      <c r="AK431" s="6"/>
    </row>
    <row r="432" spans="2:37" ht="9" customHeight="1" x14ac:dyDescent="0.2">
      <c r="AC432" s="6"/>
      <c r="AD432" s="6"/>
      <c r="AE432" s="6"/>
      <c r="AF432" s="6"/>
      <c r="AG432" s="6"/>
      <c r="AH432" s="6"/>
      <c r="AI432" s="6"/>
      <c r="AJ432" s="6"/>
      <c r="AK432" s="6"/>
    </row>
    <row r="433" spans="17:24" ht="71.25" customHeight="1" x14ac:dyDescent="0.2"/>
    <row r="434" spans="17:24" ht="15.75" customHeight="1" x14ac:dyDescent="0.2">
      <c r="Q434" s="7" t="s">
        <v>242</v>
      </c>
      <c r="R434" s="7"/>
      <c r="S434" s="7"/>
      <c r="T434" s="7"/>
      <c r="U434" s="7"/>
      <c r="V434" s="7"/>
      <c r="W434" s="7"/>
      <c r="X434" s="7"/>
    </row>
  </sheetData>
  <mergeCells count="549">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F26:J26"/>
    <mergeCell ref="L26:T26"/>
    <mergeCell ref="X27:AA27"/>
    <mergeCell ref="X29:AA29"/>
    <mergeCell ref="F31:S34"/>
    <mergeCell ref="X31:AA31"/>
    <mergeCell ref="F21:S22"/>
    <mergeCell ref="X21:AA21"/>
    <mergeCell ref="AF21:AJ21"/>
    <mergeCell ref="F23:J23"/>
    <mergeCell ref="L23:T23"/>
    <mergeCell ref="F24:S25"/>
    <mergeCell ref="X24:AA24"/>
    <mergeCell ref="AF24:AJ24"/>
    <mergeCell ref="C43:H43"/>
    <mergeCell ref="J43:AK43"/>
    <mergeCell ref="B44:E47"/>
    <mergeCell ref="AD44:AJ47"/>
    <mergeCell ref="H45:R46"/>
    <mergeCell ref="U45:Z46"/>
    <mergeCell ref="AF31:AJ31"/>
    <mergeCell ref="F35:J35"/>
    <mergeCell ref="L35:T35"/>
    <mergeCell ref="X36:AA36"/>
    <mergeCell ref="D39:N39"/>
    <mergeCell ref="AC39:AK39"/>
    <mergeCell ref="B51:D51"/>
    <mergeCell ref="F51:S53"/>
    <mergeCell ref="X51:AA52"/>
    <mergeCell ref="AF51:AJ51"/>
    <mergeCell ref="F54:J54"/>
    <mergeCell ref="L54:T54"/>
    <mergeCell ref="B48:D48"/>
    <mergeCell ref="F48:S49"/>
    <mergeCell ref="X48:AA48"/>
    <mergeCell ref="AF48:AJ48"/>
    <mergeCell ref="F50:J50"/>
    <mergeCell ref="L50:T50"/>
    <mergeCell ref="B62:D62"/>
    <mergeCell ref="F62:S64"/>
    <mergeCell ref="X62:AA63"/>
    <mergeCell ref="AF62:AJ62"/>
    <mergeCell ref="F65:J65"/>
    <mergeCell ref="L65:T65"/>
    <mergeCell ref="B55:D55"/>
    <mergeCell ref="J55:AK55"/>
    <mergeCell ref="C57:H57"/>
    <mergeCell ref="J57:AK57"/>
    <mergeCell ref="B58:E61"/>
    <mergeCell ref="AD58:AJ61"/>
    <mergeCell ref="H59:R60"/>
    <mergeCell ref="U59:Z60"/>
    <mergeCell ref="B70:D70"/>
    <mergeCell ref="F70:S72"/>
    <mergeCell ref="X70:AA70"/>
    <mergeCell ref="AF70:AJ70"/>
    <mergeCell ref="F73:J73"/>
    <mergeCell ref="L73:T73"/>
    <mergeCell ref="B66:D66"/>
    <mergeCell ref="F66:S68"/>
    <mergeCell ref="X66:AA67"/>
    <mergeCell ref="AF66:AJ66"/>
    <mergeCell ref="F69:J69"/>
    <mergeCell ref="L69:T69"/>
    <mergeCell ref="B78:D78"/>
    <mergeCell ref="F78:S80"/>
    <mergeCell ref="X78:AA79"/>
    <mergeCell ref="AF78:AJ78"/>
    <mergeCell ref="F81:J81"/>
    <mergeCell ref="L81:T81"/>
    <mergeCell ref="B74:D74"/>
    <mergeCell ref="F74:S76"/>
    <mergeCell ref="X74:AA74"/>
    <mergeCell ref="AF74:AJ74"/>
    <mergeCell ref="F77:J77"/>
    <mergeCell ref="L77:T77"/>
    <mergeCell ref="B85:D85"/>
    <mergeCell ref="F85:S88"/>
    <mergeCell ref="X85:AA86"/>
    <mergeCell ref="AF85:AJ85"/>
    <mergeCell ref="F89:J89"/>
    <mergeCell ref="L89:T89"/>
    <mergeCell ref="B82:D82"/>
    <mergeCell ref="F82:S83"/>
    <mergeCell ref="X82:AA82"/>
    <mergeCell ref="AF82:AJ82"/>
    <mergeCell ref="F84:J84"/>
    <mergeCell ref="L84:T84"/>
    <mergeCell ref="B94:D94"/>
    <mergeCell ref="F94:S95"/>
    <mergeCell ref="X94:AA94"/>
    <mergeCell ref="AF94:AJ94"/>
    <mergeCell ref="F96:J96"/>
    <mergeCell ref="L96:T96"/>
    <mergeCell ref="B90:D90"/>
    <mergeCell ref="F90:S92"/>
    <mergeCell ref="X90:AA90"/>
    <mergeCell ref="AF90:AJ90"/>
    <mergeCell ref="F93:J93"/>
    <mergeCell ref="L93:T93"/>
    <mergeCell ref="C101:H101"/>
    <mergeCell ref="J101:AK101"/>
    <mergeCell ref="B102:E105"/>
    <mergeCell ref="AD102:AJ105"/>
    <mergeCell ref="H103:R104"/>
    <mergeCell ref="U103:Z104"/>
    <mergeCell ref="B97:D97"/>
    <mergeCell ref="F97:S98"/>
    <mergeCell ref="X97:AA97"/>
    <mergeCell ref="AF97:AJ97"/>
    <mergeCell ref="B99:D99"/>
    <mergeCell ref="J99:AK99"/>
    <mergeCell ref="AF119:AJ119"/>
    <mergeCell ref="AF113:AJ113"/>
    <mergeCell ref="F115:J115"/>
    <mergeCell ref="L115:T115"/>
    <mergeCell ref="B116:D116"/>
    <mergeCell ref="F116:S117"/>
    <mergeCell ref="X116:AA116"/>
    <mergeCell ref="AF116:AJ116"/>
    <mergeCell ref="F106:J106"/>
    <mergeCell ref="L106:T106"/>
    <mergeCell ref="X107:AA107"/>
    <mergeCell ref="X109:AA109"/>
    <mergeCell ref="X111:AA111"/>
    <mergeCell ref="B113:D113"/>
    <mergeCell ref="F113:S114"/>
    <mergeCell ref="X113:AA113"/>
    <mergeCell ref="F121:J121"/>
    <mergeCell ref="L121:T121"/>
    <mergeCell ref="X122:AA122"/>
    <mergeCell ref="X124:AA124"/>
    <mergeCell ref="B126:D126"/>
    <mergeCell ref="F126:S127"/>
    <mergeCell ref="X126:AA126"/>
    <mergeCell ref="F118:J118"/>
    <mergeCell ref="L118:T118"/>
    <mergeCell ref="B119:D119"/>
    <mergeCell ref="F119:S120"/>
    <mergeCell ref="X119:AA119"/>
    <mergeCell ref="AF135:AJ135"/>
    <mergeCell ref="F131:J131"/>
    <mergeCell ref="L131:T131"/>
    <mergeCell ref="B132:D132"/>
    <mergeCell ref="F132:S133"/>
    <mergeCell ref="X132:AA132"/>
    <mergeCell ref="AF132:AJ132"/>
    <mergeCell ref="AF126:AJ126"/>
    <mergeCell ref="F128:J128"/>
    <mergeCell ref="L128:T128"/>
    <mergeCell ref="B129:D129"/>
    <mergeCell ref="F129:S130"/>
    <mergeCell ref="X129:AA129"/>
    <mergeCell ref="AF129:AJ129"/>
    <mergeCell ref="F137:J137"/>
    <mergeCell ref="L137:T137"/>
    <mergeCell ref="X138:AA138"/>
    <mergeCell ref="B140:D140"/>
    <mergeCell ref="F140:S142"/>
    <mergeCell ref="X140:AA141"/>
    <mergeCell ref="F134:J134"/>
    <mergeCell ref="L134:T134"/>
    <mergeCell ref="B135:D135"/>
    <mergeCell ref="F135:S136"/>
    <mergeCell ref="X135:AA135"/>
    <mergeCell ref="AF140:AJ140"/>
    <mergeCell ref="B143:D143"/>
    <mergeCell ref="J143:AK143"/>
    <mergeCell ref="C145:H145"/>
    <mergeCell ref="J145:AK145"/>
    <mergeCell ref="B146:E149"/>
    <mergeCell ref="AD146:AJ149"/>
    <mergeCell ref="H147:R148"/>
    <mergeCell ref="U147:Z148"/>
    <mergeCell ref="F154:J154"/>
    <mergeCell ref="L154:T154"/>
    <mergeCell ref="B155:D155"/>
    <mergeCell ref="F155:S156"/>
    <mergeCell ref="X155:AA155"/>
    <mergeCell ref="AF155:AJ155"/>
    <mergeCell ref="F150:J150"/>
    <mergeCell ref="L150:T150"/>
    <mergeCell ref="B151:D151"/>
    <mergeCell ref="F151:S153"/>
    <mergeCell ref="X151:AA152"/>
    <mergeCell ref="AF151:AJ151"/>
    <mergeCell ref="F161:J161"/>
    <mergeCell ref="L161:T161"/>
    <mergeCell ref="B162:D162"/>
    <mergeCell ref="F162:S164"/>
    <mergeCell ref="X162:AA163"/>
    <mergeCell ref="AF162:AJ162"/>
    <mergeCell ref="F157:J157"/>
    <mergeCell ref="L157:T157"/>
    <mergeCell ref="B158:D158"/>
    <mergeCell ref="F158:S160"/>
    <mergeCell ref="X158:AA159"/>
    <mergeCell ref="AF158:AJ158"/>
    <mergeCell ref="F168:J168"/>
    <mergeCell ref="L168:T168"/>
    <mergeCell ref="B169:D169"/>
    <mergeCell ref="F169:S170"/>
    <mergeCell ref="X169:AA169"/>
    <mergeCell ref="AF169:AJ169"/>
    <mergeCell ref="F165:J165"/>
    <mergeCell ref="L165:T165"/>
    <mergeCell ref="B166:D166"/>
    <mergeCell ref="F166:S167"/>
    <mergeCell ref="X166:AA166"/>
    <mergeCell ref="AF166:AJ166"/>
    <mergeCell ref="F174:J174"/>
    <mergeCell ref="L174:T174"/>
    <mergeCell ref="B175:D175"/>
    <mergeCell ref="F175:S177"/>
    <mergeCell ref="X175:AA175"/>
    <mergeCell ref="AF175:AJ175"/>
    <mergeCell ref="F171:J171"/>
    <mergeCell ref="L171:T171"/>
    <mergeCell ref="B172:D172"/>
    <mergeCell ref="F172:S173"/>
    <mergeCell ref="X172:AA172"/>
    <mergeCell ref="AF172:AJ172"/>
    <mergeCell ref="F181:J181"/>
    <mergeCell ref="L181:T181"/>
    <mergeCell ref="B183:E186"/>
    <mergeCell ref="AD183:AJ186"/>
    <mergeCell ref="H184:R185"/>
    <mergeCell ref="U184:Z185"/>
    <mergeCell ref="F178:J178"/>
    <mergeCell ref="L178:T178"/>
    <mergeCell ref="B179:D179"/>
    <mergeCell ref="F179:S180"/>
    <mergeCell ref="X179:AA179"/>
    <mergeCell ref="AF179:AJ179"/>
    <mergeCell ref="F194:S196"/>
    <mergeCell ref="X194:AA194"/>
    <mergeCell ref="AF194:AJ194"/>
    <mergeCell ref="F197:J197"/>
    <mergeCell ref="L197:T197"/>
    <mergeCell ref="X198:AA198"/>
    <mergeCell ref="B187:D187"/>
    <mergeCell ref="J187:AK187"/>
    <mergeCell ref="C189:H189"/>
    <mergeCell ref="J189:AK189"/>
    <mergeCell ref="B190:E193"/>
    <mergeCell ref="AD190:AJ193"/>
    <mergeCell ref="H191:R192"/>
    <mergeCell ref="U191:Z192"/>
    <mergeCell ref="F206:S207"/>
    <mergeCell ref="X206:AA206"/>
    <mergeCell ref="AF206:AJ206"/>
    <mergeCell ref="F208:J208"/>
    <mergeCell ref="L208:T208"/>
    <mergeCell ref="F209:S210"/>
    <mergeCell ref="X209:AA209"/>
    <mergeCell ref="AF209:AJ209"/>
    <mergeCell ref="X200:AA200"/>
    <mergeCell ref="F202:S204"/>
    <mergeCell ref="X202:AA202"/>
    <mergeCell ref="AF202:AJ202"/>
    <mergeCell ref="F205:J205"/>
    <mergeCell ref="L205:T205"/>
    <mergeCell ref="F215:S216"/>
    <mergeCell ref="X215:AA215"/>
    <mergeCell ref="AF215:AJ215"/>
    <mergeCell ref="F217:J217"/>
    <mergeCell ref="L217:T217"/>
    <mergeCell ref="F218:S220"/>
    <mergeCell ref="X218:AA218"/>
    <mergeCell ref="AF218:AJ218"/>
    <mergeCell ref="F211:J211"/>
    <mergeCell ref="L211:T211"/>
    <mergeCell ref="F212:S213"/>
    <mergeCell ref="X212:AA212"/>
    <mergeCell ref="AF212:AJ212"/>
    <mergeCell ref="F214:J214"/>
    <mergeCell ref="L214:T214"/>
    <mergeCell ref="F228:J228"/>
    <mergeCell ref="L228:T228"/>
    <mergeCell ref="X229:AA229"/>
    <mergeCell ref="B231:D231"/>
    <mergeCell ref="J231:AK231"/>
    <mergeCell ref="C233:H233"/>
    <mergeCell ref="J233:AK233"/>
    <mergeCell ref="F221:J221"/>
    <mergeCell ref="L221:T221"/>
    <mergeCell ref="X222:AA222"/>
    <mergeCell ref="F224:S227"/>
    <mergeCell ref="X224:AA224"/>
    <mergeCell ref="AF224:AJ224"/>
    <mergeCell ref="F242:J242"/>
    <mergeCell ref="L242:T242"/>
    <mergeCell ref="F243:S246"/>
    <mergeCell ref="X243:AA243"/>
    <mergeCell ref="AF243:AJ243"/>
    <mergeCell ref="F247:J247"/>
    <mergeCell ref="L247:T247"/>
    <mergeCell ref="B234:E237"/>
    <mergeCell ref="AD234:AJ237"/>
    <mergeCell ref="H235:R236"/>
    <mergeCell ref="U235:Z236"/>
    <mergeCell ref="F238:S241"/>
    <mergeCell ref="X238:AA238"/>
    <mergeCell ref="AF238:AJ238"/>
    <mergeCell ref="F258:S260"/>
    <mergeCell ref="X258:AA259"/>
    <mergeCell ref="AF258:AJ258"/>
    <mergeCell ref="F261:J261"/>
    <mergeCell ref="L261:T261"/>
    <mergeCell ref="X262:AA263"/>
    <mergeCell ref="D249:N249"/>
    <mergeCell ref="AC249:AK249"/>
    <mergeCell ref="C253:H253"/>
    <mergeCell ref="J253:AK253"/>
    <mergeCell ref="B254:E257"/>
    <mergeCell ref="AD254:AJ257"/>
    <mergeCell ref="H255:R256"/>
    <mergeCell ref="U255:Z256"/>
    <mergeCell ref="C277:H277"/>
    <mergeCell ref="J277:AK277"/>
    <mergeCell ref="B278:E281"/>
    <mergeCell ref="AD278:AJ281"/>
    <mergeCell ref="H279:R280"/>
    <mergeCell ref="U279:Z280"/>
    <mergeCell ref="X265:AA266"/>
    <mergeCell ref="X268:AA269"/>
    <mergeCell ref="B272:D272"/>
    <mergeCell ref="J272:AK272"/>
    <mergeCell ref="D273:N273"/>
    <mergeCell ref="AC273:AK273"/>
    <mergeCell ref="F287:J287"/>
    <mergeCell ref="L287:T287"/>
    <mergeCell ref="F288:S289"/>
    <mergeCell ref="X288:AA288"/>
    <mergeCell ref="AF288:AJ288"/>
    <mergeCell ref="F290:J290"/>
    <mergeCell ref="L290:T290"/>
    <mergeCell ref="F282:S283"/>
    <mergeCell ref="X282:AA282"/>
    <mergeCell ref="AF282:AJ282"/>
    <mergeCell ref="F284:J284"/>
    <mergeCell ref="L284:T284"/>
    <mergeCell ref="F285:S286"/>
    <mergeCell ref="X285:AA285"/>
    <mergeCell ref="AF285:AJ285"/>
    <mergeCell ref="F296:J296"/>
    <mergeCell ref="L296:T296"/>
    <mergeCell ref="F297:S298"/>
    <mergeCell ref="X297:AA297"/>
    <mergeCell ref="AF297:AJ297"/>
    <mergeCell ref="F299:J299"/>
    <mergeCell ref="L299:T299"/>
    <mergeCell ref="F291:S292"/>
    <mergeCell ref="X291:AA291"/>
    <mergeCell ref="AF291:AJ291"/>
    <mergeCell ref="F293:J293"/>
    <mergeCell ref="L293:T293"/>
    <mergeCell ref="F294:S295"/>
    <mergeCell ref="X294:AA294"/>
    <mergeCell ref="AF294:AJ294"/>
    <mergeCell ref="F305:J305"/>
    <mergeCell ref="L305:T305"/>
    <mergeCell ref="F306:S307"/>
    <mergeCell ref="X306:AA306"/>
    <mergeCell ref="AF306:AJ306"/>
    <mergeCell ref="F308:J308"/>
    <mergeCell ref="L308:T308"/>
    <mergeCell ref="F300:S301"/>
    <mergeCell ref="X300:AA300"/>
    <mergeCell ref="AF300:AJ300"/>
    <mergeCell ref="F302:J302"/>
    <mergeCell ref="L302:T302"/>
    <mergeCell ref="F303:S304"/>
    <mergeCell ref="X303:AA303"/>
    <mergeCell ref="AF303:AJ303"/>
    <mergeCell ref="C315:H315"/>
    <mergeCell ref="J315:AK315"/>
    <mergeCell ref="B316:E319"/>
    <mergeCell ref="AD316:AJ319"/>
    <mergeCell ref="H317:R318"/>
    <mergeCell ref="U317:Z318"/>
    <mergeCell ref="X309:AA309"/>
    <mergeCell ref="F311:S312"/>
    <mergeCell ref="X311:AA311"/>
    <mergeCell ref="AF311:AJ311"/>
    <mergeCell ref="B313:D313"/>
    <mergeCell ref="J313:AK313"/>
    <mergeCell ref="F324:S325"/>
    <mergeCell ref="X324:AA324"/>
    <mergeCell ref="AF324:AJ324"/>
    <mergeCell ref="F326:J326"/>
    <mergeCell ref="L326:T326"/>
    <mergeCell ref="F327:S328"/>
    <mergeCell ref="X327:AA327"/>
    <mergeCell ref="AF327:AJ327"/>
    <mergeCell ref="F320:J320"/>
    <mergeCell ref="L320:T320"/>
    <mergeCell ref="F321:S322"/>
    <mergeCell ref="X321:AA321"/>
    <mergeCell ref="AF321:AJ321"/>
    <mergeCell ref="F323:J323"/>
    <mergeCell ref="L323:T323"/>
    <mergeCell ref="F333:S334"/>
    <mergeCell ref="X333:AA333"/>
    <mergeCell ref="AF333:AJ333"/>
    <mergeCell ref="F335:J335"/>
    <mergeCell ref="L335:T335"/>
    <mergeCell ref="F336:S337"/>
    <mergeCell ref="X336:AA336"/>
    <mergeCell ref="AF336:AJ336"/>
    <mergeCell ref="F329:J329"/>
    <mergeCell ref="L329:T329"/>
    <mergeCell ref="F330:S331"/>
    <mergeCell ref="X330:AA330"/>
    <mergeCell ref="AF330:AJ330"/>
    <mergeCell ref="F332:J332"/>
    <mergeCell ref="L332:T332"/>
    <mergeCell ref="F342:S343"/>
    <mergeCell ref="X342:AA342"/>
    <mergeCell ref="AF342:AJ342"/>
    <mergeCell ref="F344:J344"/>
    <mergeCell ref="L344:T344"/>
    <mergeCell ref="F345:S346"/>
    <mergeCell ref="X345:AA345"/>
    <mergeCell ref="AF345:AJ345"/>
    <mergeCell ref="F338:J338"/>
    <mergeCell ref="L338:T338"/>
    <mergeCell ref="F339:S340"/>
    <mergeCell ref="X339:AA339"/>
    <mergeCell ref="AF339:AJ339"/>
    <mergeCell ref="F341:J341"/>
    <mergeCell ref="L341:T341"/>
    <mergeCell ref="F351:S352"/>
    <mergeCell ref="X351:AA351"/>
    <mergeCell ref="AF351:AJ351"/>
    <mergeCell ref="F353:J353"/>
    <mergeCell ref="L353:T353"/>
    <mergeCell ref="B354:D354"/>
    <mergeCell ref="J354:AK354"/>
    <mergeCell ref="F347:J347"/>
    <mergeCell ref="L347:T347"/>
    <mergeCell ref="F348:S349"/>
    <mergeCell ref="X348:AA348"/>
    <mergeCell ref="AF348:AJ348"/>
    <mergeCell ref="F350:J350"/>
    <mergeCell ref="L350:T350"/>
    <mergeCell ref="F361:S364"/>
    <mergeCell ref="X361:AA361"/>
    <mergeCell ref="AF361:AJ361"/>
    <mergeCell ref="F365:J365"/>
    <mergeCell ref="L365:T365"/>
    <mergeCell ref="F366:S369"/>
    <mergeCell ref="X366:AA366"/>
    <mergeCell ref="AF366:AJ366"/>
    <mergeCell ref="C356:H356"/>
    <mergeCell ref="J356:AK356"/>
    <mergeCell ref="B357:E360"/>
    <mergeCell ref="AD357:AJ360"/>
    <mergeCell ref="H358:R359"/>
    <mergeCell ref="U358:Z359"/>
    <mergeCell ref="F376:S378"/>
    <mergeCell ref="X376:AA376"/>
    <mergeCell ref="AF376:AJ376"/>
    <mergeCell ref="F379:J379"/>
    <mergeCell ref="L379:T379"/>
    <mergeCell ref="F380:S382"/>
    <mergeCell ref="X380:AA380"/>
    <mergeCell ref="AF380:AJ380"/>
    <mergeCell ref="F370:J370"/>
    <mergeCell ref="L370:T370"/>
    <mergeCell ref="F371:S374"/>
    <mergeCell ref="X371:AA371"/>
    <mergeCell ref="AF371:AJ371"/>
    <mergeCell ref="F375:J375"/>
    <mergeCell ref="L375:T375"/>
    <mergeCell ref="D388:N388"/>
    <mergeCell ref="AC388:AK388"/>
    <mergeCell ref="C392:H392"/>
    <mergeCell ref="J392:AK392"/>
    <mergeCell ref="B393:E396"/>
    <mergeCell ref="AD393:AJ396"/>
    <mergeCell ref="H394:R395"/>
    <mergeCell ref="U394:Z395"/>
    <mergeCell ref="F383:J383"/>
    <mergeCell ref="L383:T383"/>
    <mergeCell ref="F384:S384"/>
    <mergeCell ref="X384:AA385"/>
    <mergeCell ref="AF384:AJ384"/>
    <mergeCell ref="F386:J386"/>
    <mergeCell ref="L386:T386"/>
    <mergeCell ref="F404:S406"/>
    <mergeCell ref="X404:AA404"/>
    <mergeCell ref="AF404:AJ404"/>
    <mergeCell ref="F407:J407"/>
    <mergeCell ref="L407:T407"/>
    <mergeCell ref="X408:AA408"/>
    <mergeCell ref="B397:D397"/>
    <mergeCell ref="J397:AK397"/>
    <mergeCell ref="C399:H399"/>
    <mergeCell ref="J399:AK399"/>
    <mergeCell ref="B400:E403"/>
    <mergeCell ref="AD400:AJ403"/>
    <mergeCell ref="H401:R402"/>
    <mergeCell ref="U401:Z402"/>
    <mergeCell ref="F416:S417"/>
    <mergeCell ref="X416:AA416"/>
    <mergeCell ref="AF416:AJ416"/>
    <mergeCell ref="F418:J418"/>
    <mergeCell ref="L418:T418"/>
    <mergeCell ref="X419:AA419"/>
    <mergeCell ref="F410:S412"/>
    <mergeCell ref="X410:AA410"/>
    <mergeCell ref="AF410:AJ410"/>
    <mergeCell ref="F413:J413"/>
    <mergeCell ref="L413:T413"/>
    <mergeCell ref="X414:AA414"/>
    <mergeCell ref="D427:N427"/>
    <mergeCell ref="AC427:AK427"/>
    <mergeCell ref="B430:M431"/>
    <mergeCell ref="AC431:AK432"/>
    <mergeCell ref="Q434:X434"/>
    <mergeCell ref="F421:S422"/>
    <mergeCell ref="X421:AA421"/>
    <mergeCell ref="AF421:AJ421"/>
    <mergeCell ref="F423:J423"/>
    <mergeCell ref="L423:T423"/>
    <mergeCell ref="X424:AA424"/>
  </mergeCells>
  <pageMargins left="0.25" right="0.25" top="0.25" bottom="0.25" header="0" footer="0"/>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3C98-F4E3-4B66-A03D-2FFB2EDF4B83}">
  <dimension ref="A1:H52"/>
  <sheetViews>
    <sheetView zoomScale="115" zoomScaleNormal="115" workbookViewId="0">
      <selection activeCell="H10" sqref="H10"/>
    </sheetView>
  </sheetViews>
  <sheetFormatPr baseColWidth="10" defaultRowHeight="15" x14ac:dyDescent="0.25"/>
  <cols>
    <col min="1" max="1" width="3.42578125" style="42" bestFit="1" customWidth="1"/>
    <col min="2" max="2" width="11.7109375" style="55" customWidth="1"/>
    <col min="3" max="3" width="10.5703125" style="56" customWidth="1"/>
    <col min="4" max="4" width="9" style="56" customWidth="1"/>
    <col min="5" max="5" width="19.28515625" style="57" customWidth="1"/>
    <col min="6" max="6" width="26.85546875" style="56" customWidth="1"/>
    <col min="7" max="7" width="13.7109375" style="58" customWidth="1"/>
    <col min="8" max="8" width="11.42578125" style="41"/>
    <col min="9" max="16384" width="11.42578125" style="42"/>
  </cols>
  <sheetData>
    <row r="1" spans="1:8" s="30" customFormat="1" ht="17.25" x14ac:dyDescent="0.3">
      <c r="A1" s="28" t="s">
        <v>243</v>
      </c>
      <c r="B1" s="28"/>
      <c r="C1" s="28"/>
      <c r="D1" s="28"/>
      <c r="E1" s="28"/>
      <c r="F1" s="28"/>
      <c r="G1" s="28"/>
      <c r="H1" s="29"/>
    </row>
    <row r="2" spans="1:8" s="30" customFormat="1" ht="17.25" x14ac:dyDescent="0.3">
      <c r="A2" s="28" t="s">
        <v>244</v>
      </c>
      <c r="B2" s="28"/>
      <c r="C2" s="28"/>
      <c r="D2" s="28"/>
      <c r="E2" s="28"/>
      <c r="F2" s="28"/>
      <c r="G2" s="28"/>
      <c r="H2" s="29"/>
    </row>
    <row r="3" spans="1:8" s="30" customFormat="1" ht="17.25" x14ac:dyDescent="0.3">
      <c r="A3" s="28" t="s">
        <v>245</v>
      </c>
      <c r="B3" s="28"/>
      <c r="C3" s="28"/>
      <c r="D3" s="28"/>
      <c r="E3" s="28"/>
      <c r="F3" s="28"/>
      <c r="G3" s="28"/>
      <c r="H3" s="29"/>
    </row>
    <row r="4" spans="1:8" s="30" customFormat="1" ht="17.25" x14ac:dyDescent="0.3">
      <c r="A4" s="28"/>
      <c r="B4" s="28"/>
      <c r="C4" s="28"/>
      <c r="D4" s="28"/>
      <c r="E4" s="31"/>
      <c r="F4" s="32"/>
      <c r="G4" s="33"/>
      <c r="H4" s="29"/>
    </row>
    <row r="5" spans="1:8" s="36" customFormat="1" ht="13.5" x14ac:dyDescent="0.25">
      <c r="A5" s="34" t="s">
        <v>246</v>
      </c>
      <c r="B5" s="34"/>
      <c r="C5" s="34"/>
      <c r="D5" s="34"/>
      <c r="E5" s="34"/>
      <c r="F5" s="34"/>
      <c r="G5" s="34"/>
      <c r="H5" s="35"/>
    </row>
    <row r="6" spans="1:8" s="36" customFormat="1" ht="13.5" x14ac:dyDescent="0.25">
      <c r="A6" s="34" t="s">
        <v>247</v>
      </c>
      <c r="B6" s="34"/>
      <c r="C6" s="34"/>
      <c r="D6" s="34"/>
      <c r="E6" s="34"/>
      <c r="F6" s="34"/>
      <c r="G6" s="34"/>
      <c r="H6" s="35"/>
    </row>
    <row r="7" spans="1:8" s="36" customFormat="1" ht="13.5" x14ac:dyDescent="0.25">
      <c r="A7" s="37" t="s">
        <v>248</v>
      </c>
      <c r="B7" s="37"/>
      <c r="C7" s="37"/>
      <c r="D7" s="37"/>
      <c r="E7" s="37"/>
      <c r="F7" s="37"/>
      <c r="G7" s="37"/>
      <c r="H7" s="35"/>
    </row>
    <row r="8" spans="1:8" s="36" customFormat="1" ht="14.25" thickBot="1" x14ac:dyDescent="0.3">
      <c r="A8" s="37" t="s">
        <v>249</v>
      </c>
      <c r="B8" s="37"/>
      <c r="C8" s="37"/>
      <c r="D8" s="37"/>
      <c r="E8" s="37"/>
      <c r="F8" s="37"/>
      <c r="G8" s="37"/>
      <c r="H8" s="35"/>
    </row>
    <row r="9" spans="1:8" ht="45.75" thickBot="1" x14ac:dyDescent="0.3">
      <c r="A9" s="38" t="s">
        <v>250</v>
      </c>
      <c r="B9" s="39" t="s">
        <v>251</v>
      </c>
      <c r="C9" s="39" t="s">
        <v>252</v>
      </c>
      <c r="D9" s="39" t="s">
        <v>253</v>
      </c>
      <c r="E9" s="39" t="s">
        <v>254</v>
      </c>
      <c r="F9" s="39" t="s">
        <v>255</v>
      </c>
      <c r="G9" s="40" t="s">
        <v>256</v>
      </c>
    </row>
    <row r="10" spans="1:8" ht="40.5" x14ac:dyDescent="0.25">
      <c r="A10" s="43">
        <v>1</v>
      </c>
      <c r="B10" s="44" t="s">
        <v>257</v>
      </c>
      <c r="C10" s="45">
        <v>45896</v>
      </c>
      <c r="D10" s="46">
        <v>3306224</v>
      </c>
      <c r="E10" s="44" t="s">
        <v>258</v>
      </c>
      <c r="F10" s="44" t="s">
        <v>259</v>
      </c>
      <c r="G10" s="47">
        <v>1350</v>
      </c>
      <c r="H10" s="42"/>
    </row>
    <row r="11" spans="1:8" ht="40.5" x14ac:dyDescent="0.25">
      <c r="A11" s="43">
        <v>2</v>
      </c>
      <c r="B11" s="44" t="s">
        <v>260</v>
      </c>
      <c r="C11" s="45">
        <v>45898</v>
      </c>
      <c r="D11" s="46">
        <v>55711197</v>
      </c>
      <c r="E11" s="44" t="s">
        <v>261</v>
      </c>
      <c r="F11" s="44" t="str">
        <f>UPPER("Computadora de escritorio y Unidad de poder ininterrumpido UPS.")</f>
        <v>COMPUTADORA DE ESCRITORIO Y UNIDAD DE PODER ININTERRUMPIDO UPS.</v>
      </c>
      <c r="G11" s="47">
        <v>8465</v>
      </c>
    </row>
    <row r="12" spans="1:8" ht="40.5" x14ac:dyDescent="0.25">
      <c r="A12" s="43">
        <v>3</v>
      </c>
      <c r="B12" s="44" t="s">
        <v>262</v>
      </c>
      <c r="C12" s="45">
        <v>45873</v>
      </c>
      <c r="D12" s="46">
        <v>100837697</v>
      </c>
      <c r="E12" s="44" t="s">
        <v>263</v>
      </c>
      <c r="F12" s="44" t="str">
        <f>UPPER("Unidad de porder ininterrumpido UPS.")</f>
        <v>UNIDAD DE PORDER ININTERRUMPIDO UPS.</v>
      </c>
      <c r="G12" s="47">
        <v>450</v>
      </c>
    </row>
    <row r="13" spans="1:8" ht="40.5" x14ac:dyDescent="0.25">
      <c r="A13" s="43">
        <v>4</v>
      </c>
      <c r="B13" s="44" t="s">
        <v>264</v>
      </c>
      <c r="C13" s="45">
        <v>45855</v>
      </c>
      <c r="D13" s="46">
        <v>12482803</v>
      </c>
      <c r="E13" s="44" t="s">
        <v>265</v>
      </c>
      <c r="F13" s="44" t="str">
        <f>UPPER("Café molido para stock de almacen.")</f>
        <v>CAFÉ MOLIDO PARA STOCK DE ALMACEN.</v>
      </c>
      <c r="G13" s="47">
        <v>3500</v>
      </c>
    </row>
    <row r="14" spans="1:8" ht="40.5" x14ac:dyDescent="0.25">
      <c r="A14" s="43">
        <v>5</v>
      </c>
      <c r="B14" s="44" t="s">
        <v>266</v>
      </c>
      <c r="C14" s="45">
        <v>45866</v>
      </c>
      <c r="D14" s="46">
        <v>25631918</v>
      </c>
      <c r="E14" s="44" t="s">
        <v>267</v>
      </c>
      <c r="F14" s="44" t="str">
        <f>UPPER("insumos de cocina para stock de almacen.")</f>
        <v>INSUMOS DE COCINA PARA STOCK DE ALMACEN.</v>
      </c>
      <c r="G14" s="47">
        <v>7755.94</v>
      </c>
    </row>
    <row r="15" spans="1:8" ht="40.5" x14ac:dyDescent="0.25">
      <c r="A15" s="43">
        <v>6</v>
      </c>
      <c r="B15" s="44" t="s">
        <v>268</v>
      </c>
      <c r="C15" s="45">
        <v>45868</v>
      </c>
      <c r="D15" s="46">
        <v>4851498</v>
      </c>
      <c r="E15" s="44" t="s">
        <v>269</v>
      </c>
      <c r="F15" s="44" t="str">
        <f>UPPER("insumos de oficina para stock de almacen.")</f>
        <v>INSUMOS DE OFICINA PARA STOCK DE ALMACEN.</v>
      </c>
      <c r="G15" s="47">
        <v>8527.7000000000007</v>
      </c>
    </row>
    <row r="16" spans="1:8" ht="67.5" x14ac:dyDescent="0.25">
      <c r="A16" s="43">
        <v>7</v>
      </c>
      <c r="B16" s="44" t="s">
        <v>270</v>
      </c>
      <c r="C16" s="45">
        <v>45877</v>
      </c>
      <c r="D16" s="46">
        <v>6605192</v>
      </c>
      <c r="E16" s="44" t="s">
        <v>271</v>
      </c>
      <c r="F16" s="44" t="str">
        <f>UPPER("Servicio de impresión de 300 formas de control de kilometros recorridos y formulario de prestamo de vehiculos")</f>
        <v>SERVICIO DE IMPRESIÓN DE 300 FORMAS DE CONTROL DE KILOMETROS RECORRIDOS Y FORMULARIO DE PRESTAMO DE VEHICULOS</v>
      </c>
      <c r="G16" s="47">
        <v>1748</v>
      </c>
    </row>
    <row r="17" spans="1:7" ht="40.5" x14ac:dyDescent="0.25">
      <c r="A17" s="43">
        <v>8</v>
      </c>
      <c r="B17" s="44" t="s">
        <v>272</v>
      </c>
      <c r="C17" s="45">
        <v>45863</v>
      </c>
      <c r="D17" s="46">
        <v>4887182</v>
      </c>
      <c r="E17" s="44" t="s">
        <v>273</v>
      </c>
      <c r="F17" s="44" t="str">
        <f>UPPER("Telefono analogo")</f>
        <v>TELEFONO ANALOGO</v>
      </c>
      <c r="G17" s="47">
        <v>280</v>
      </c>
    </row>
    <row r="18" spans="1:7" ht="40.5" x14ac:dyDescent="0.25">
      <c r="A18" s="43">
        <v>9</v>
      </c>
      <c r="B18" s="44" t="s">
        <v>274</v>
      </c>
      <c r="C18" s="45">
        <v>45882</v>
      </c>
      <c r="D18" s="46">
        <v>100837697</v>
      </c>
      <c r="E18" s="44" t="s">
        <v>263</v>
      </c>
      <c r="F18" s="44" t="str">
        <f>UPPER("Teclado en español para Laptop marca DELL modelo Latitud 3540.")</f>
        <v>TECLADO EN ESPAÑOL PARA LAPTOP MARCA DELL MODELO LATITUD 3540.</v>
      </c>
      <c r="G18" s="47">
        <v>600</v>
      </c>
    </row>
    <row r="19" spans="1:7" ht="40.5" x14ac:dyDescent="0.25">
      <c r="A19" s="43">
        <v>10</v>
      </c>
      <c r="B19" s="44" t="s">
        <v>275</v>
      </c>
      <c r="C19" s="45">
        <v>45870</v>
      </c>
      <c r="D19" s="46">
        <v>30729742</v>
      </c>
      <c r="E19" s="44" t="s">
        <v>276</v>
      </c>
      <c r="F19" s="44" t="str">
        <f>UPPER("Bateria de 15 placas, libre de mantenimiento para vehiculo.")</f>
        <v>BATERIA DE 15 PLACAS, LIBRE DE MANTENIMIENTO PARA VEHICULO.</v>
      </c>
      <c r="G19" s="47">
        <v>1615</v>
      </c>
    </row>
    <row r="20" spans="1:7" ht="40.5" x14ac:dyDescent="0.25">
      <c r="A20" s="43">
        <v>11</v>
      </c>
      <c r="B20" s="44" t="s">
        <v>277</v>
      </c>
      <c r="C20" s="45">
        <v>45870</v>
      </c>
      <c r="D20" s="46">
        <v>30729742</v>
      </c>
      <c r="E20" s="44" t="s">
        <v>278</v>
      </c>
      <c r="F20" s="44" t="str">
        <f>UPPER("Servicio de mantenimiento de vehículo.")</f>
        <v>SERVICIO DE MANTENIMIENTO DE VEHÍCULO.</v>
      </c>
      <c r="G20" s="47">
        <v>330</v>
      </c>
    </row>
    <row r="21" spans="1:7" ht="40.5" x14ac:dyDescent="0.25">
      <c r="A21" s="43">
        <v>12</v>
      </c>
      <c r="B21" s="44" t="s">
        <v>279</v>
      </c>
      <c r="C21" s="45">
        <v>45870</v>
      </c>
      <c r="D21" s="46">
        <v>30729742</v>
      </c>
      <c r="E21" s="44" t="s">
        <v>278</v>
      </c>
      <c r="F21" s="44" t="str">
        <f>UPPER("Servicio de mantenimiento de vehiculo.")</f>
        <v>SERVICIO DE MANTENIMIENTO DE VEHICULO.</v>
      </c>
      <c r="G21" s="47">
        <v>400</v>
      </c>
    </row>
    <row r="22" spans="1:7" ht="27" x14ac:dyDescent="0.25">
      <c r="A22" s="43">
        <v>13</v>
      </c>
      <c r="B22" s="44" t="s">
        <v>280</v>
      </c>
      <c r="C22" s="45">
        <v>45875</v>
      </c>
      <c r="D22" s="46">
        <v>30729742</v>
      </c>
      <c r="E22" s="44" t="s">
        <v>278</v>
      </c>
      <c r="F22" s="44" t="str">
        <f>UPPER("Servicio de reparación de vehículo.")</f>
        <v>SERVICIO DE REPARACIÓN DE VEHÍCULO.</v>
      </c>
      <c r="G22" s="47">
        <v>5490</v>
      </c>
    </row>
    <row r="23" spans="1:7" ht="40.5" x14ac:dyDescent="0.25">
      <c r="A23" s="43">
        <v>14</v>
      </c>
      <c r="B23" s="44" t="s">
        <v>281</v>
      </c>
      <c r="C23" s="45">
        <v>45870</v>
      </c>
      <c r="D23" s="46">
        <v>30729742</v>
      </c>
      <c r="E23" s="44" t="s">
        <v>278</v>
      </c>
      <c r="F23" s="44" t="str">
        <f>UPPER("Servicio de mantenimiento de vehiculo.")</f>
        <v>SERVICIO DE MANTENIMIENTO DE VEHICULO.</v>
      </c>
      <c r="G23" s="47">
        <v>5900</v>
      </c>
    </row>
    <row r="24" spans="1:7" ht="40.5" x14ac:dyDescent="0.25">
      <c r="A24" s="43">
        <v>15</v>
      </c>
      <c r="B24" s="44" t="s">
        <v>282</v>
      </c>
      <c r="C24" s="45">
        <v>45882</v>
      </c>
      <c r="D24" s="46">
        <v>100837697</v>
      </c>
      <c r="E24" s="44" t="s">
        <v>263</v>
      </c>
      <c r="F24" s="44" t="str">
        <f>UPPER("Bateria para equipo Dell modelo Latitude e5550")</f>
        <v>BATERIA PARA EQUIPO DELL MODELO LATITUDE E5550</v>
      </c>
      <c r="G24" s="47">
        <v>950</v>
      </c>
    </row>
    <row r="25" spans="1:7" ht="40.5" x14ac:dyDescent="0.25">
      <c r="A25" s="43">
        <v>16</v>
      </c>
      <c r="B25" s="44" t="s">
        <v>283</v>
      </c>
      <c r="C25" s="45">
        <v>45891</v>
      </c>
      <c r="D25" s="46">
        <v>30729742</v>
      </c>
      <c r="E25" s="44" t="s">
        <v>278</v>
      </c>
      <c r="F25" s="44" t="str">
        <f>UPPER("Servicio de mantenimiento de vehículo.")</f>
        <v>SERVICIO DE MANTENIMIENTO DE VEHÍCULO.</v>
      </c>
      <c r="G25" s="47">
        <v>1685</v>
      </c>
    </row>
    <row r="26" spans="1:7" ht="40.5" x14ac:dyDescent="0.25">
      <c r="A26" s="43">
        <v>17</v>
      </c>
      <c r="B26" s="44" t="s">
        <v>284</v>
      </c>
      <c r="C26" s="45">
        <v>45881</v>
      </c>
      <c r="D26" s="46">
        <v>30729742</v>
      </c>
      <c r="E26" s="44" t="s">
        <v>278</v>
      </c>
      <c r="F26" s="44" t="str">
        <f>UPPER("Servicio de mantenimiento de vehículo.")</f>
        <v>SERVICIO DE MANTENIMIENTO DE VEHÍCULO.</v>
      </c>
      <c r="G26" s="47">
        <v>665</v>
      </c>
    </row>
    <row r="27" spans="1:7" ht="40.5" x14ac:dyDescent="0.25">
      <c r="A27" s="43">
        <v>18</v>
      </c>
      <c r="B27" s="44" t="s">
        <v>285</v>
      </c>
      <c r="C27" s="45">
        <v>45881</v>
      </c>
      <c r="D27" s="46">
        <v>30729742</v>
      </c>
      <c r="E27" s="44" t="s">
        <v>278</v>
      </c>
      <c r="F27" s="44" t="str">
        <f>UPPER("Servicio de mantenimiento de vehículo.")</f>
        <v>SERVICIO DE MANTENIMIENTO DE VEHÍCULO.</v>
      </c>
      <c r="G27" s="47">
        <v>2710</v>
      </c>
    </row>
    <row r="28" spans="1:7" ht="40.5" x14ac:dyDescent="0.25">
      <c r="A28" s="43">
        <v>19</v>
      </c>
      <c r="B28" s="44" t="s">
        <v>286</v>
      </c>
      <c r="C28" s="45">
        <v>45882</v>
      </c>
      <c r="D28" s="46">
        <v>100837697</v>
      </c>
      <c r="E28" s="44" t="s">
        <v>263</v>
      </c>
      <c r="F28" s="44" t="str">
        <f>UPPER("Toner color negro.")</f>
        <v>TONER COLOR NEGRO.</v>
      </c>
      <c r="G28" s="47">
        <v>995</v>
      </c>
    </row>
    <row r="29" spans="1:7" ht="40.5" x14ac:dyDescent="0.25">
      <c r="A29" s="43">
        <v>20</v>
      </c>
      <c r="B29" s="44" t="s">
        <v>287</v>
      </c>
      <c r="C29" s="45">
        <v>45898</v>
      </c>
      <c r="D29" s="46">
        <v>55711197</v>
      </c>
      <c r="E29" s="44" t="s">
        <v>261</v>
      </c>
      <c r="F29" s="44" t="str">
        <f>UPPER("Computadora portatil.")</f>
        <v>COMPUTADORA PORTATIL.</v>
      </c>
      <c r="G29" s="47">
        <v>8997</v>
      </c>
    </row>
    <row r="30" spans="1:7" ht="40.5" x14ac:dyDescent="0.25">
      <c r="A30" s="43">
        <v>21</v>
      </c>
      <c r="B30" s="44" t="s">
        <v>288</v>
      </c>
      <c r="C30" s="45">
        <v>45898</v>
      </c>
      <c r="D30" s="46">
        <v>55711197</v>
      </c>
      <c r="E30" s="44" t="s">
        <v>261</v>
      </c>
      <c r="F30" s="44" t="str">
        <f>UPPER("Computadora de escritorio y Unidad de poder ininterrumpido UPS.")</f>
        <v>COMPUTADORA DE ESCRITORIO Y UNIDAD DE PODER ININTERRUMPIDO UPS.</v>
      </c>
      <c r="G30" s="47">
        <v>8826</v>
      </c>
    </row>
    <row r="31" spans="1:7" ht="40.5" x14ac:dyDescent="0.25">
      <c r="A31" s="43">
        <v>22</v>
      </c>
      <c r="B31" s="44" t="s">
        <v>289</v>
      </c>
      <c r="C31" s="45">
        <v>45897</v>
      </c>
      <c r="D31" s="46">
        <v>100837697</v>
      </c>
      <c r="E31" s="44" t="s">
        <v>263</v>
      </c>
      <c r="F31" s="44" t="str">
        <f>UPPER("Tintas y toners para stock de almacen.")</f>
        <v>TINTAS Y TONERS PARA STOCK DE ALMACEN.</v>
      </c>
      <c r="G31" s="47">
        <v>5747</v>
      </c>
    </row>
    <row r="32" spans="1:7" ht="40.5" x14ac:dyDescent="0.25">
      <c r="A32" s="43">
        <v>23</v>
      </c>
      <c r="B32" s="44" t="s">
        <v>290</v>
      </c>
      <c r="C32" s="45">
        <v>45890</v>
      </c>
      <c r="D32" s="46">
        <v>30729742</v>
      </c>
      <c r="E32" s="44" t="s">
        <v>278</v>
      </c>
      <c r="F32" s="44" t="str">
        <f>UPPER("Servicio de mantenimiento de vehículo.")</f>
        <v>SERVICIO DE MANTENIMIENTO DE VEHÍCULO.</v>
      </c>
      <c r="G32" s="47">
        <v>766</v>
      </c>
    </row>
    <row r="33" spans="1:7" ht="40.5" x14ac:dyDescent="0.25">
      <c r="A33" s="43">
        <v>24</v>
      </c>
      <c r="B33" s="44" t="s">
        <v>291</v>
      </c>
      <c r="C33" s="45">
        <v>45898</v>
      </c>
      <c r="D33" s="46">
        <v>55711197</v>
      </c>
      <c r="E33" s="44" t="s">
        <v>261</v>
      </c>
      <c r="F33" s="44" t="str">
        <f>UPPER("Unidad de poder initerrumpido UPS.")</f>
        <v>UNIDAD DE PODER INITERRUMPIDO UPS.</v>
      </c>
      <c r="G33" s="47">
        <v>405</v>
      </c>
    </row>
    <row r="34" spans="1:7" ht="27" x14ac:dyDescent="0.25">
      <c r="A34" s="43">
        <v>25</v>
      </c>
      <c r="B34" s="44" t="s">
        <v>292</v>
      </c>
      <c r="C34" s="45">
        <v>45875</v>
      </c>
      <c r="D34" s="46">
        <v>20514123</v>
      </c>
      <c r="E34" s="48" t="s">
        <v>293</v>
      </c>
      <c r="F34" s="48" t="s">
        <v>294</v>
      </c>
      <c r="G34" s="47">
        <v>7100</v>
      </c>
    </row>
    <row r="35" spans="1:7" ht="40.5" x14ac:dyDescent="0.25">
      <c r="A35" s="43">
        <v>26</v>
      </c>
      <c r="B35" s="44" t="s">
        <v>295</v>
      </c>
      <c r="C35" s="45">
        <v>45873</v>
      </c>
      <c r="D35" s="46">
        <v>34964479</v>
      </c>
      <c r="E35" s="48" t="s">
        <v>296</v>
      </c>
      <c r="F35" s="48" t="s">
        <v>297</v>
      </c>
      <c r="G35" s="47">
        <v>81133.350000000006</v>
      </c>
    </row>
    <row r="36" spans="1:7" ht="27" x14ac:dyDescent="0.25">
      <c r="A36" s="43">
        <v>27</v>
      </c>
      <c r="B36" s="44" t="s">
        <v>298</v>
      </c>
      <c r="C36" s="45">
        <v>45887</v>
      </c>
      <c r="D36" s="46">
        <v>24001120</v>
      </c>
      <c r="E36" s="48" t="s">
        <v>299</v>
      </c>
      <c r="F36" s="48" t="s">
        <v>300</v>
      </c>
      <c r="G36" s="47">
        <v>5000</v>
      </c>
    </row>
    <row r="37" spans="1:7" ht="40.5" x14ac:dyDescent="0.25">
      <c r="A37" s="43">
        <v>28</v>
      </c>
      <c r="B37" s="44" t="s">
        <v>301</v>
      </c>
      <c r="C37" s="45">
        <v>45875</v>
      </c>
      <c r="D37" s="46">
        <v>326445</v>
      </c>
      <c r="E37" s="48" t="s">
        <v>302</v>
      </c>
      <c r="F37" s="48" t="s">
        <v>303</v>
      </c>
      <c r="G37" s="47">
        <v>1321.2</v>
      </c>
    </row>
    <row r="38" spans="1:7" ht="40.5" x14ac:dyDescent="0.25">
      <c r="A38" s="43">
        <v>29</v>
      </c>
      <c r="B38" s="44" t="s">
        <v>304</v>
      </c>
      <c r="C38" s="45">
        <v>45875</v>
      </c>
      <c r="D38" s="46">
        <v>326445</v>
      </c>
      <c r="E38" s="48" t="s">
        <v>302</v>
      </c>
      <c r="F38" s="48" t="s">
        <v>303</v>
      </c>
      <c r="G38" s="47">
        <v>1890.86</v>
      </c>
    </row>
    <row r="39" spans="1:7" ht="40.5" x14ac:dyDescent="0.25">
      <c r="A39" s="43">
        <v>30</v>
      </c>
      <c r="B39" s="44" t="s">
        <v>305</v>
      </c>
      <c r="C39" s="45">
        <v>45875</v>
      </c>
      <c r="D39" s="46">
        <v>326445</v>
      </c>
      <c r="E39" s="48" t="s">
        <v>302</v>
      </c>
      <c r="F39" s="48" t="s">
        <v>303</v>
      </c>
      <c r="G39" s="47">
        <v>1473.98</v>
      </c>
    </row>
    <row r="40" spans="1:7" ht="40.5" x14ac:dyDescent="0.25">
      <c r="A40" s="43">
        <v>31</v>
      </c>
      <c r="B40" s="44" t="s">
        <v>306</v>
      </c>
      <c r="C40" s="45">
        <v>45875</v>
      </c>
      <c r="D40" s="46">
        <v>326445</v>
      </c>
      <c r="E40" s="48" t="s">
        <v>302</v>
      </c>
      <c r="F40" s="48" t="s">
        <v>303</v>
      </c>
      <c r="G40" s="47">
        <v>120.42</v>
      </c>
    </row>
    <row r="41" spans="1:7" ht="40.5" x14ac:dyDescent="0.25">
      <c r="A41" s="43">
        <v>32</v>
      </c>
      <c r="B41" s="44" t="s">
        <v>307</v>
      </c>
      <c r="C41" s="45">
        <v>45875</v>
      </c>
      <c r="D41" s="46">
        <v>326445</v>
      </c>
      <c r="E41" s="48" t="s">
        <v>302</v>
      </c>
      <c r="F41" s="48" t="s">
        <v>303</v>
      </c>
      <c r="G41" s="47">
        <v>68.98</v>
      </c>
    </row>
    <row r="42" spans="1:7" ht="40.5" x14ac:dyDescent="0.25">
      <c r="A42" s="43">
        <v>33</v>
      </c>
      <c r="B42" s="44" t="s">
        <v>308</v>
      </c>
      <c r="C42" s="45">
        <v>45875</v>
      </c>
      <c r="D42" s="46">
        <v>326445</v>
      </c>
      <c r="E42" s="48" t="s">
        <v>302</v>
      </c>
      <c r="F42" s="48" t="s">
        <v>303</v>
      </c>
      <c r="G42" s="47">
        <v>1434.38</v>
      </c>
    </row>
    <row r="43" spans="1:7" ht="40.5" x14ac:dyDescent="0.25">
      <c r="A43" s="43">
        <v>34</v>
      </c>
      <c r="B43" s="44" t="s">
        <v>309</v>
      </c>
      <c r="C43" s="45">
        <v>45875</v>
      </c>
      <c r="D43" s="46">
        <v>326445</v>
      </c>
      <c r="E43" s="48" t="s">
        <v>302</v>
      </c>
      <c r="F43" s="48" t="s">
        <v>303</v>
      </c>
      <c r="G43" s="47">
        <v>1021.27</v>
      </c>
    </row>
    <row r="44" spans="1:7" ht="40.5" x14ac:dyDescent="0.25">
      <c r="A44" s="43">
        <v>35</v>
      </c>
      <c r="B44" s="44" t="s">
        <v>310</v>
      </c>
      <c r="C44" s="45">
        <v>45875</v>
      </c>
      <c r="D44" s="46">
        <v>326445</v>
      </c>
      <c r="E44" s="48" t="s">
        <v>302</v>
      </c>
      <c r="F44" s="48" t="s">
        <v>303</v>
      </c>
      <c r="G44" s="47">
        <v>319.08999999999997</v>
      </c>
    </row>
    <row r="45" spans="1:7" ht="40.5" x14ac:dyDescent="0.25">
      <c r="A45" s="43">
        <v>36</v>
      </c>
      <c r="B45" s="44" t="s">
        <v>311</v>
      </c>
      <c r="C45" s="45">
        <v>45875</v>
      </c>
      <c r="D45" s="46">
        <v>326445</v>
      </c>
      <c r="E45" s="48" t="s">
        <v>302</v>
      </c>
      <c r="F45" s="48" t="s">
        <v>303</v>
      </c>
      <c r="G45" s="47">
        <v>911.88</v>
      </c>
    </row>
    <row r="46" spans="1:7" ht="40.5" x14ac:dyDescent="0.25">
      <c r="A46" s="43">
        <v>37</v>
      </c>
      <c r="B46" s="44" t="s">
        <v>312</v>
      </c>
      <c r="C46" s="45">
        <v>45871</v>
      </c>
      <c r="D46" s="46">
        <v>9929290</v>
      </c>
      <c r="E46" s="49" t="s">
        <v>313</v>
      </c>
      <c r="F46" s="49" t="s">
        <v>314</v>
      </c>
      <c r="G46" s="47">
        <v>638.4</v>
      </c>
    </row>
    <row r="47" spans="1:7" ht="40.5" x14ac:dyDescent="0.25">
      <c r="A47" s="43">
        <v>38</v>
      </c>
      <c r="B47" s="44" t="s">
        <v>315</v>
      </c>
      <c r="C47" s="45">
        <v>45877</v>
      </c>
      <c r="D47" s="46">
        <v>9929290</v>
      </c>
      <c r="E47" s="49" t="s">
        <v>313</v>
      </c>
      <c r="F47" s="49" t="s">
        <v>314</v>
      </c>
      <c r="G47" s="50">
        <v>1422.85</v>
      </c>
    </row>
    <row r="48" spans="1:7" ht="27" x14ac:dyDescent="0.25">
      <c r="A48" s="43">
        <v>39</v>
      </c>
      <c r="B48" s="44" t="s">
        <v>316</v>
      </c>
      <c r="C48" s="45">
        <v>45873</v>
      </c>
      <c r="D48" s="46">
        <v>9929290</v>
      </c>
      <c r="E48" s="49" t="s">
        <v>313</v>
      </c>
      <c r="F48" s="49" t="s">
        <v>317</v>
      </c>
      <c r="G48" s="50">
        <v>2103.3000000000002</v>
      </c>
    </row>
    <row r="49" spans="1:7" ht="27" x14ac:dyDescent="0.25">
      <c r="A49" s="43">
        <v>40</v>
      </c>
      <c r="B49" s="44" t="s">
        <v>318</v>
      </c>
      <c r="C49" s="45">
        <v>45870</v>
      </c>
      <c r="D49" s="46">
        <v>77213408</v>
      </c>
      <c r="E49" s="49" t="s">
        <v>319</v>
      </c>
      <c r="F49" s="49" t="s">
        <v>320</v>
      </c>
      <c r="G49" s="50">
        <v>2033.33</v>
      </c>
    </row>
    <row r="50" spans="1:7" ht="27" x14ac:dyDescent="0.25">
      <c r="A50" s="43">
        <v>41</v>
      </c>
      <c r="B50" s="44" t="s">
        <v>321</v>
      </c>
      <c r="C50" s="45">
        <v>45869</v>
      </c>
      <c r="D50" s="46">
        <v>86534599</v>
      </c>
      <c r="E50" s="49" t="s">
        <v>141</v>
      </c>
      <c r="F50" s="49" t="s">
        <v>322</v>
      </c>
      <c r="G50" s="50">
        <v>1290</v>
      </c>
    </row>
    <row r="51" spans="1:7" ht="41.25" thickBot="1" x14ac:dyDescent="0.3">
      <c r="A51" s="43">
        <v>42</v>
      </c>
      <c r="B51" s="44" t="s">
        <v>323</v>
      </c>
      <c r="C51" s="45">
        <v>45876</v>
      </c>
      <c r="D51" s="46">
        <v>9929290</v>
      </c>
      <c r="E51" s="49" t="s">
        <v>313</v>
      </c>
      <c r="F51" s="49" t="s">
        <v>324</v>
      </c>
      <c r="G51" s="50">
        <v>514</v>
      </c>
    </row>
    <row r="52" spans="1:7" ht="15.75" thickBot="1" x14ac:dyDescent="0.3">
      <c r="A52" s="51" t="s">
        <v>325</v>
      </c>
      <c r="B52" s="52"/>
      <c r="C52" s="52"/>
      <c r="D52" s="52"/>
      <c r="E52" s="52"/>
      <c r="F52" s="53"/>
      <c r="G52" s="54">
        <f>SUM(G10:G51)</f>
        <v>187954.93</v>
      </c>
    </row>
  </sheetData>
  <mergeCells count="9">
    <mergeCell ref="A7:G7"/>
    <mergeCell ref="A8:G8"/>
    <mergeCell ref="A52:F52"/>
    <mergeCell ref="A1:G1"/>
    <mergeCell ref="A2:G2"/>
    <mergeCell ref="A3:G3"/>
    <mergeCell ref="A4:D4"/>
    <mergeCell ref="A5:G5"/>
    <mergeCell ref="A6:G6"/>
  </mergeCells>
  <conditionalFormatting sqref="B34">
    <cfRule type="duplicateValues" dxfId="4" priority="1"/>
    <cfRule type="duplicateValues" dxfId="3" priority="2"/>
  </conditionalFormatting>
  <conditionalFormatting sqref="B35:B1048576 B1:B33">
    <cfRule type="duplicateValues" dxfId="2" priority="3"/>
    <cfRule type="duplicateValues" dxfId="1" priority="4"/>
  </conditionalFormatting>
  <conditionalFormatting sqref="F10:F33">
    <cfRule type="containsText" dxfId="0" priority="5" operator="containsText" text="ANULADO">
      <formula>NOT(ISERROR(SEARCH("ANULADO",F10)))</formula>
    </cfRule>
  </conditionalFormatting>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Sheet1</vt:lpstr>
      <vt:lpstr>08-2025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Byron René  Castillo Casasola</cp:lastModifiedBy>
  <dcterms:created xsi:type="dcterms:W3CDTF">2025-09-01T14:29:31Z</dcterms:created>
  <dcterms:modified xsi:type="dcterms:W3CDTF">2025-09-11T17:49:18Z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0161D2BA06709A4424DD0C2D07AF9DDF1A893FC036CBFD1DA0AFB2F94CBCCFFDE7C4D8B2F0BB4F7649589A5CD86C8CC723301447A788C9B0DC5B4559B87653B30C5E4841014EC4942258C526E15F60EB7A9C595A6781FC8C8C9C4FA80520281367956B33EC5BDBB32440177826DA452D89FCD26570D55C0B0EE30A4197ECFA4</vt:lpwstr>
  </property>
  <property fmtid="{D5CDD505-2E9C-101B-9397-08002B2CF9AE}" pid="3" name="Business Objects Context Information1">
    <vt:lpwstr>496F83957D5644110EE0B84BDA0C07CC394BEBBBBB32DA64FB816BA303F05CD6571974763E0630B38B725D194E508F29FEDE13577E2AE39C7DFBFD8E10D0F4EED3C364A63A761920081DE6CEB9766327BF153A2F348156E3C431A056285C78CD9675D8FDE983641AA5F830C36F2CAA2D2C3317F67600BFC4ADABF14AE03E713</vt:lpwstr>
  </property>
  <property fmtid="{D5CDD505-2E9C-101B-9397-08002B2CF9AE}" pid="4" name="Business Objects Context Information2">
    <vt:lpwstr>32DB704BEDB8AF4E17FA7FD73C2B87C1498472D6D58AECD1A8951552A992E9632552DA9CFA7789F18FCB88AB4B219CC339AB32CFD18792D0F98886364915E3007C15F21CCBD2546FB373A328342912EF28C8B1A85753ED76C9E0DC38D069865F008FB5FCFCFBBB73B97E45A7E5E9EA5EA15DF18C93CA09E62DB608609EE6EE7</vt:lpwstr>
  </property>
  <property fmtid="{D5CDD505-2E9C-101B-9397-08002B2CF9AE}" pid="5" name="Business Objects Context Information3">
    <vt:lpwstr>1FDB89B3D6E45891FEF2F67A1521B4937A931DD716E4BA4810DB698804B54370BEDBC6653228D6DA05A253EFD8C95F1D4EA0968A7E362B0F4E83E6B2D64FA8A5F1E9C937D1C184D971A6E2B3B5F63329E2C18F3C4D08BB39E5BAF03E03237B72746721A3AFA4A40F2ECDFFDABA31E5DAD3281C6C97A5A78C2388557E940F2E2</vt:lpwstr>
  </property>
  <property fmtid="{D5CDD505-2E9C-101B-9397-08002B2CF9AE}" pid="6" name="Business Objects Context Information4">
    <vt:lpwstr>549044F9F0C988023EFC080C6B36238FE7FA03C1437EDAF2738F052EF2C21E9D4A93A8F23F3271653B63C935DD14AEE9B60CA5C3EAF563F8D81F5D23392F581D2B908398982B635A2AC920918B699A0908155F024B145323C39FE2BE3CE8EAFFAA37F8EE9917F6AD6304BC3B85D1BE2737F11C1F2E592DD59433C65E40C58C4</vt:lpwstr>
  </property>
  <property fmtid="{D5CDD505-2E9C-101B-9397-08002B2CF9AE}" pid="7" name="Business Objects Context Information5">
    <vt:lpwstr>8A72C47A1EDE516746C4D0B1D24368E7D9B65FE429B9ECC1563CDB4E8A5951F4B6B6A76C095F6858285D7FE61FEC2F52DE7D497CB120F021E80D45DFA8BABD35BB89210B2A8D2312E120FDC526FB703A2A583D2D450BE3AEB50F39F34E83F2E1D73233E3F6DD18BCD9E7C1E90A6B71B6EE16CAFF47462876345A5AE11447A2A</vt:lpwstr>
  </property>
  <property fmtid="{D5CDD505-2E9C-101B-9397-08002B2CF9AE}" pid="8" name="Business Objects Context Information6">
    <vt:lpwstr>E896DF86F5D4506776938E991041D3128673482333F6338C9AC3313F791CE3BFE6202B808BF25A5E1ABDE7583E7F19BB61F8ABD5DA7B3A3446BFE158BF99A933D8FD7ED1454F7A7160134AB4F8D4D872A487ACC4DE78B2E86F3106C351D1A34364A4E35EE9A5E89C908E050A2E2C36FA3E308F9E</vt:lpwstr>
  </property>
</Properties>
</file>