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bcastillo\Documents\Plantilla temporal DOCs UIP\InformacionPublica\N11\"/>
    </mc:Choice>
  </mc:AlternateContent>
  <xr:revisionPtr revIDLastSave="0" documentId="13_ncr:1_{6619FB5E-063C-459C-BF17-F6FC742A3AF1}" xr6:coauthVersionLast="47" xr6:coauthVersionMax="47" xr10:uidLastSave="{00000000-0000-0000-0000-000000000000}"/>
  <bookViews>
    <workbookView xWindow="-120" yWindow="480" windowWidth="20730" windowHeight="11160" tabRatio="500" xr2:uid="{426928E6-8C3C-4163-BB50-DD615C6DB0C3}"/>
  </bookViews>
  <sheets>
    <sheet name="Sheet1" sheetId="1" r:id="rId1"/>
    <sheet name="08-2025"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2" l="1"/>
  <c r="F30" i="2"/>
  <c r="F29" i="2"/>
  <c r="F28" i="2"/>
  <c r="F27" i="2"/>
  <c r="F26" i="2"/>
  <c r="F25" i="2"/>
  <c r="F24" i="2"/>
  <c r="F23" i="2"/>
  <c r="F22" i="2"/>
  <c r="F21" i="2"/>
  <c r="F20" i="2"/>
  <c r="F19" i="2"/>
  <c r="F18" i="2"/>
  <c r="F17" i="2"/>
  <c r="F16" i="2"/>
  <c r="F15" i="2"/>
  <c r="F14" i="2"/>
  <c r="F13" i="2"/>
  <c r="F12" i="2"/>
  <c r="F11" i="2"/>
</calcChain>
</file>

<file path=xl/sharedStrings.xml><?xml version="1.0" encoding="utf-8"?>
<sst xmlns="http://schemas.openxmlformats.org/spreadsheetml/2006/main" count="599" uniqueCount="300">
  <si>
    <r>
      <t xml:space="preserve">SISTEMA DE GESTION
</t>
    </r>
    <r>
      <rPr>
        <b/>
        <sz val="9"/>
        <color indexed="8"/>
        <rFont val="Arial"/>
        <charset val="1"/>
      </rPr>
      <t xml:space="preserve">Información de oficio
</t>
    </r>
    <r>
      <rPr>
        <b/>
        <sz val="10"/>
        <color indexed="8"/>
        <rFont val="Arial"/>
        <charset val="1"/>
      </rPr>
      <t xml:space="preserve">Ley de acceso a la información - Art 10 Numeral 11
</t>
    </r>
    <r>
      <rPr>
        <b/>
        <sz val="12"/>
        <color indexed="8"/>
        <rFont val="Arial"/>
        <charset val="1"/>
      </rPr>
      <t>INFORMACIÓN DE PROCESOS DE CONTRATACIONES</t>
    </r>
  </si>
  <si>
    <t>PAGINA     :</t>
  </si>
  <si>
    <t>de</t>
  </si>
  <si>
    <t>FECHA       :</t>
  </si>
  <si>
    <t>HORA        :</t>
  </si>
  <si>
    <t>REPORTE   :</t>
  </si>
  <si>
    <t>R00812608.rpt</t>
  </si>
  <si>
    <t>EJERCICIO</t>
  </si>
  <si>
    <t>2025</t>
  </si>
  <si>
    <t>PERIODO</t>
  </si>
  <si>
    <t>septiembre</t>
  </si>
  <si>
    <t>a</t>
  </si>
  <si>
    <t>ENTIDAD</t>
  </si>
  <si>
    <t>11140067</t>
  </si>
  <si>
    <t>PROCESO</t>
  </si>
  <si>
    <t>ARRENDAMIENTO DE BIENES INMUEBLES  (Art.43 inciso e)</t>
  </si>
  <si>
    <t>Gestion de Gasto</t>
  </si>
  <si>
    <t>Monto
contratado</t>
  </si>
  <si>
    <t>Descripción / Nit / Proveedor</t>
  </si>
  <si>
    <t>Renglón presupuestario</t>
  </si>
  <si>
    <t>Arrendamiento de Inmueble ubicado en 7ª Avenida 06-68 de la zona 9 de esta Ciudad Capital, para funcionamiento de oficinas del Consejo Nacional de Adopciones, período correspondiente al mes de septiembre de 2025</t>
  </si>
  <si>
    <t>ARRENDAMIENTO DE EDIFICIOS Y LOCALES</t>
  </si>
  <si>
    <t>20,261.32</t>
  </si>
  <si>
    <t>34964479</t>
  </si>
  <si>
    <t>INMOBILIARIA HONEY-BEE, SOCIEDAD ANONIMA</t>
  </si>
  <si>
    <t>20,261.33</t>
  </si>
  <si>
    <t>Arrendamiento de inmueble ubicado en la 1ª Avenida A 10-15 zona 6 del Municipio de Quetzaltenango Departamento de Quetzaltenango, destinado para el funcionamiento de la Oficina Departamental de Quetzaltenango del Consejo Nacional de Adopciones, correspondiente al mes de septiembre de 2025</t>
  </si>
  <si>
    <t>2,500.00</t>
  </si>
  <si>
    <t>24001120</t>
  </si>
  <si>
    <t>DE LEÓN BARRIENTOS ANA CECILIA</t>
  </si>
  <si>
    <t>TOTAL POR PROCESO</t>
  </si>
  <si>
    <t>COMPRA DE BAJA CUANTÍA (ART.43 INCISO A)</t>
  </si>
  <si>
    <t>Orden de Compra</t>
  </si>
  <si>
    <t>141</t>
  </si>
  <si>
    <t>Servicio de Impresión de 200 cuadernillos informativos (Romualdo) para la Subcoordinación de Atención al Niño del Consejo Nacional de Adopciones.</t>
  </si>
  <si>
    <t>IMPRESIÓN, ENCUADERNACIÓN Y REPRODUCCIÓN</t>
  </si>
  <si>
    <t>4,000.00</t>
  </si>
  <si>
    <t>91883253</t>
  </si>
  <si>
    <t>GRUPO IMPRESOS UNIDOS  SOCIEDAD ANONIMA</t>
  </si>
  <si>
    <t>142</t>
  </si>
  <si>
    <t>Servicio de Impresión de 50 hojas móviles del Libro de Conciliación Bancaria, Banco de Desarrollo Rural, S. A., Cuenta N° 03044510182009, Consejo Nacional de Adopciones, numeradas en color rojo del Folio Número 0051 al 0100, papel bond tamaño carta, para el Área de Contabilidad de la UDAF del CNA.</t>
  </si>
  <si>
    <t>190.00</t>
  </si>
  <si>
    <t>6605192</t>
  </si>
  <si>
    <t>GRAMAJO REVOLORIO EDNA ELIZABETH</t>
  </si>
  <si>
    <t>143</t>
  </si>
  <si>
    <t>Servicio de Impresión de 50 hojas móviles del Libro de Banco, Banco de Desarrollo Rural, S. A., Cuenta N° 03044510182009, CONSEJO NACIONAL DE ADOPCIONES, numeradas en color rojo del Folio Número 0051 al 0100, papel bond tamaño oficio, para Área de Tesorería de la UDAF del CNA.</t>
  </si>
  <si>
    <t>195.00</t>
  </si>
  <si>
    <t>144</t>
  </si>
  <si>
    <t>Servicio de Impresión de 100 hojas móviles del Libro de Banco, Banco Crédito Hipotecario Nacional, Cuenta Número 02-099-078544-5, Fondo Rotativo Interno de Viáticos -CNA-, numeradas en rojo del folio 001501 al 001600, papel bond tamaño oficio, para Área de Tesorería de la UDAF del CNA</t>
  </si>
  <si>
    <t>145</t>
  </si>
  <si>
    <t>Servicio de Impresión de 50 Hojas móviles del Libro de Fondo Rotativo, Numeradas en rojo del folio 0051 al 0100, papel bond tamaño carta, para Área de Tesorería de la UDAF del CNA.</t>
  </si>
  <si>
    <t>151</t>
  </si>
  <si>
    <t>60 Resmas de papel bond; Color: Blanco; Gramaje: 75 Gramos; Tamaño: Carta; y 120 Resmas de papel bond; Color: Blanco; Gramaje: 75 Gramos; Tamaño: Oficio; para stock de almacén y cubrir requerimientos de las distintas Unidades y Subcoordinaciones del Consejo Nacional de Adopciones.</t>
  </si>
  <si>
    <t>PAPEL DE ESCRITORIO</t>
  </si>
  <si>
    <t>1,156.15</t>
  </si>
  <si>
    <t>4435028</t>
  </si>
  <si>
    <t>SUMINISTRO DE PAPEL SOCIEDAD ANONIMA</t>
  </si>
  <si>
    <t>1,328.60</t>
  </si>
  <si>
    <t>1,475.55</t>
  </si>
  <si>
    <t>1,941.90</t>
  </si>
  <si>
    <t>152</t>
  </si>
  <si>
    <t>Servicio de reparación al vehículo tipo Camioneta, marca Toyota, Línea RAV4, Modelo 2006, Color Plateado Metálico con número de placas O0-723BCD, propiedad del Consejo Nacional de Adopciones.</t>
  </si>
  <si>
    <t>MANTENIMIENTO Y REPARACIÓN DE MEDIOS DE TRANSPORTE</t>
  </si>
  <si>
    <t>550.00</t>
  </si>
  <si>
    <t>30729742</t>
  </si>
  <si>
    <t>MERIDA JIMENEZ CARLOS ABDUL</t>
  </si>
  <si>
    <t>154</t>
  </si>
  <si>
    <t>Dos (2) Sillas Ejecutivas para uso del Jefe de Presupuesto y de la Coordinadora de la Unidad de Administración Financiera del Consejo Nacional de Adopciones</t>
  </si>
  <si>
    <t>MOBILIARIO Y EQUIPO DE OFICINA</t>
  </si>
  <si>
    <t>2,198.00</t>
  </si>
  <si>
    <t>29010438</t>
  </si>
  <si>
    <t>OFFYMARKET, SOCIEDAD ANONIMA</t>
  </si>
  <si>
    <t>155</t>
  </si>
  <si>
    <t>Una (1) silla Gerencial para uso del Director General del Consejo Nacional de Adopciones</t>
  </si>
  <si>
    <t>1,130.00</t>
  </si>
  <si>
    <t>156</t>
  </si>
  <si>
    <t>Tres Estanterías para uso del Archivo Institucional a cargo de Secretaría General del Consejo Nacional de Adopciones</t>
  </si>
  <si>
    <t>3,900.00</t>
  </si>
  <si>
    <t>164</t>
  </si>
  <si>
    <t>Dos (2) Polvo químico seco (p.q.s.); Agente extintor: Dióxido de carbono co2;  Tipo: Bc; Recarga : 10 Libras; Para uso en el Archivo Institucional de la Secretaría General del Consejo Nacional de Adopciones</t>
  </si>
  <si>
    <t>ELEMENTOS Y COMPUESTOS QUÍMICOS</t>
  </si>
  <si>
    <t>380.00</t>
  </si>
  <si>
    <t>81589379</t>
  </si>
  <si>
    <t>DIFIGUA, SOCIEDAD ANONIMA</t>
  </si>
  <si>
    <t>166</t>
  </si>
  <si>
    <t>Cuatro (4) Cortina enrollable; Alto: 1.37 Metro; Ancho: 1.84 Metro; Material: Pvc; y dos (2) Cortina enrollable; Alto: 1.35 Metro; Ancho: 1.3 Metro; Material: Pvc; para uso en oficinas del Consejo Nacional de Adopciones</t>
  </si>
  <si>
    <t>PRODUCTOS PLÁSTICOS, NYLON, VINIL Y P.V.C.</t>
  </si>
  <si>
    <t>5,360.00</t>
  </si>
  <si>
    <t>33232709</t>
  </si>
  <si>
    <t>SANCHEZ SANTOS MANUEL ROBERTO</t>
  </si>
  <si>
    <t>167</t>
  </si>
  <si>
    <t>Servicio de aromatización y desodorización para la sede Central del Consejo Nacional de Adopciones, Correspondiente al mes de agosto de 2025</t>
  </si>
  <si>
    <t>OTROS SERVICIOS</t>
  </si>
  <si>
    <t>462.50</t>
  </si>
  <si>
    <t>96683503</t>
  </si>
  <si>
    <t>SISTEMAS DE SANITIZACION Y FRAGANCIAS AVANZADOS  SOCIEDAD ANONIMA</t>
  </si>
  <si>
    <t>168</t>
  </si>
  <si>
    <t>Servicio de mantenimiento al vehículo tipo Pick Up, marca Toyota, línea Hilux, modelo 2009, color Plateado Metálico, con número de placas O0-098BCC, propiedad del Consejo Nacional de Adopciones</t>
  </si>
  <si>
    <t>1,481.91</t>
  </si>
  <si>
    <t>169</t>
  </si>
  <si>
    <t>Servicio de mantenimiento al vehículo tipo Pick Up, marca Toyota, línea Hilux, modelo 2009, color Beige Oscuro Metálico, con número de placas O0-104 BCC, propiedad del Consejo Nacional de Adopciones.</t>
  </si>
  <si>
    <t>2,070.00</t>
  </si>
  <si>
    <t>31502555</t>
  </si>
  <si>
    <t>GÓMEZ ARMIRA IVAN</t>
  </si>
  <si>
    <t>170</t>
  </si>
  <si>
    <t>405 Unidades de Agua Clase Purificada; de Agua en garrafón de 5 Galones cada uno, 9 entregas de 45 garrafones c/u, para consumo de todo el personal del Consejo Nacional de Adopciones a través de Conserjería para el tercer cuatrimestre del 2025.</t>
  </si>
  <si>
    <t>ALIMENTOS PARA PERSONAS</t>
  </si>
  <si>
    <t>6,075.00</t>
  </si>
  <si>
    <t>3306224</t>
  </si>
  <si>
    <t>DISTRIBUIDORA JALAPEÑA  SOCIEDAD ANONIMA</t>
  </si>
  <si>
    <t>171</t>
  </si>
  <si>
    <t>Servicio de aromatización y desodorización para la sede Central del Consejo Nacional de Adopciones, Correspondiente al mes de Julio de 2025.</t>
  </si>
  <si>
    <t>172</t>
  </si>
  <si>
    <t>Una (1) Computadora de escritorio y una (1) Unidad de poder ininterrumpido (ups); para uso del Encargado de Nómina de la Unidad de Recursos Humanos del Consejo Nacional de Adopciones</t>
  </si>
  <si>
    <t>EQUIPO DE CÓMPUTO</t>
  </si>
  <si>
    <t>2,400.00</t>
  </si>
  <si>
    <t>55711197</t>
  </si>
  <si>
    <t>COMPAÑIA PUNTO DIGITAL SOCIEDAD ANONIMA</t>
  </si>
  <si>
    <t>6,426.00</t>
  </si>
  <si>
    <t>173</t>
  </si>
  <si>
    <t>Un (1) Armario persianizado; Alto: 198 Centímetro; Ancho: 119 Centímetro; Entrepaños: 5 ; Fondo: 45 Centímetro; Material: Metal; para uso del archivo interno del Área de Contabilidad de la Unidad de Administración Financiera del Consejo Nacional de Adopciones</t>
  </si>
  <si>
    <t>3,187.00</t>
  </si>
  <si>
    <t>175</t>
  </si>
  <si>
    <t>Servicio de mantenimiento al vehículo tipo camioneta, marca Toyota, línea Fortuner, modelo 2020, color Plateado Metálico, con número de placas O0-755BBX, propiedad del Consejo Nacional de Adopciones</t>
  </si>
  <si>
    <t>2,600.00</t>
  </si>
  <si>
    <t>176</t>
  </si>
  <si>
    <t>Servicio de mantenimiento al vehículo tipo camioneta, marca Toyota, línea Fortuner, modelo 2020, color Plateado Metálico, con número de placas O0-756BBX, propiedad del Consejo Nacional de Adopciones</t>
  </si>
  <si>
    <t>1,285.00</t>
  </si>
  <si>
    <t>183</t>
  </si>
  <si>
    <t>Servicio de reparación al vehículo tipo Pick Up, marca Toyota, Línea Hilux, Modelo 2009, Color Plateado Metálico con número de placas O0-098BCC, propiedad del Consejo Nacional de Adopciones.</t>
  </si>
  <si>
    <t>4,570.00</t>
  </si>
  <si>
    <t>Servicio de Enlace de Internet dedicado de 92,160 kbps (90, Mbps) de velocidad Clear Channel, con disponibilidad certificada 7/24, para uso en la sede central del Consejo Nacional de Adopciones, correspondiente al mes de agosto 2025. NPG E568384571</t>
  </si>
  <si>
    <t>TELEFONÍA</t>
  </si>
  <si>
    <t>508.33</t>
  </si>
  <si>
    <t>77213408</t>
  </si>
  <si>
    <t>REDES HIBRIDAS  SOCIEDAD ANONIMA</t>
  </si>
  <si>
    <t>508.34</t>
  </si>
  <si>
    <t>Servicio de envío de correspondencia del Consejo Nacional de Adopciones, correspondiente al mes de agosto de 2025. NPG E568384946</t>
  </si>
  <si>
    <t>CORREOS Y TELÉGRAFOS</t>
  </si>
  <si>
    <t>90.00</t>
  </si>
  <si>
    <t>86534599</t>
  </si>
  <si>
    <t>DELIVERY EXPRESS, SOCIEDAD ANONIMA</t>
  </si>
  <si>
    <t>150.00</t>
  </si>
  <si>
    <t>960.00</t>
  </si>
  <si>
    <t>Servicio de Internet residencial Casa Claro Pyme, teléfono número 77631615, para las instalaciones de la Oficina Departamental del Consejo Nacional de Adopciones en Quetzaltenango, Quetzaltenango, correspondiente al mes de agosto de 2025. NPG E569046831</t>
  </si>
  <si>
    <t>257.00</t>
  </si>
  <si>
    <t>9929290</t>
  </si>
  <si>
    <t>TELECOMUNICACIONES DE GUATEMALA  SOCIEDAD ANONIMA</t>
  </si>
  <si>
    <t>Servicio de telefonía celular prestado a la Institución a través de los números: 5311-9093 y 3993-8795; y de los números telefónicos 53118191, 53116779, 53117770, 53117544, 53117331, 37657916, 37658126, 37659195, 37651224, 37652966 y 3999-7306, correspondiente al mes de agosto 2025. NPG E569166551</t>
  </si>
  <si>
    <t>515.31</t>
  </si>
  <si>
    <t>515.32</t>
  </si>
  <si>
    <t>COMPRA DIRECTA CON OFERTA ELECTRÓNICA (ART. 43 LCE INCISO B)</t>
  </si>
  <si>
    <t>Servicio de reproducción de documentos a través de siete (7) equipos de fotocopiadora digital: seis (6) para uso de la Sede Central y uno (1) para uso en la Oficina Departamental de Quetzaltenango, del Consejo Nacional de Adopciones correspondiente al mes de agosto 2025</t>
  </si>
  <si>
    <t>ARRENDAMIENTO DE MÁQUINAS Y EQUIPOS DE OFICINA</t>
  </si>
  <si>
    <t>1,775.00</t>
  </si>
  <si>
    <t>20514123</t>
  </si>
  <si>
    <t>VEGA VILLATORO EDELSO JAVIER</t>
  </si>
  <si>
    <t>NO APLICA LEY DE CONTRATACIONES DEL ESTADO</t>
  </si>
  <si>
    <t>Liquidación Acta de Verificación de Requerimiento de Pago, Ordinario Laboral Número 01173-2022-06922, Oficial 1º, Jueza A Juzgado Décimo Cuarto Pluripersonal de Trabajo y Previsión Social del Departamento de Guatemala</t>
  </si>
  <si>
    <t>SENTENCIAS JUDICIALES</t>
  </si>
  <si>
    <t>201,819.17</t>
  </si>
  <si>
    <t>39453960</t>
  </si>
  <si>
    <t>LOPEZ RODRIGUEZ ERICKA SOFIA</t>
  </si>
  <si>
    <t>Liquidación terminación relación laboral por renuncia, correspondiente del 21/11/2022 al 4/08/2025</t>
  </si>
  <si>
    <t>VACACIONES PAGADAS POR RETIRO</t>
  </si>
  <si>
    <t>3,805.94</t>
  </si>
  <si>
    <t>73080403</t>
  </si>
  <si>
    <t>RODRIGUEZ CHIROY LESLI VERONICA</t>
  </si>
  <si>
    <t>Liquidación terminación relación laboral por separación del puesto, correspondiente del 2/06/2025 al 4/08/2025</t>
  </si>
  <si>
    <t>1,154.34</t>
  </si>
  <si>
    <t>26476681</t>
  </si>
  <si>
    <t>MENDEZ ORELLANA CARLA LORENA</t>
  </si>
  <si>
    <t>Pago de cuota patronal correspondiente al mes de agosto de 2025, según recibo DR-182-1-5672638</t>
  </si>
  <si>
    <t>APORTE PATRONAL AL IGSS</t>
  </si>
  <si>
    <t>1,427.11</t>
  </si>
  <si>
    <t>2342855</t>
  </si>
  <si>
    <t>INSTITUTO GUATEMALTECO DE SEGURIDAD SOCIAL</t>
  </si>
  <si>
    <t>2,387.41</t>
  </si>
  <si>
    <t>2,640.83</t>
  </si>
  <si>
    <t>2,854.23</t>
  </si>
  <si>
    <t>2,920.91</t>
  </si>
  <si>
    <t>3,704.81</t>
  </si>
  <si>
    <t>3,974.58</t>
  </si>
  <si>
    <t>8,814.79</t>
  </si>
  <si>
    <t>11,381.90</t>
  </si>
  <si>
    <t>14,513.35</t>
  </si>
  <si>
    <t>14,996.94</t>
  </si>
  <si>
    <t>15,934.44</t>
  </si>
  <si>
    <t>24,300.93</t>
  </si>
  <si>
    <t>Pago de Dietas por participación en dos (2) sesiones ordinarias del Consejo Directivo del Consejo Nacional de Adopciones, celebradas durante el mes de agosto del año 2025, según Actas del número CNA-CD-035-2025 a la CNA-CD-036-2025, nómina de pago de Dietas número 008-2025.</t>
  </si>
  <si>
    <t>DIETAS</t>
  </si>
  <si>
    <t>3,000.00</t>
  </si>
  <si>
    <t>9980695</t>
  </si>
  <si>
    <t>ULBAN LOPEZ CARLOS DOMENICO</t>
  </si>
  <si>
    <t>Pago de Dietas por participación en tres (3) sesiones ordinarias del Consejo Directivo del Consejo Nacional de Adopciones, celebradas durante el mes de agosto del año 2025, según Actas del número CNA-CD-034-2025 a la CNA-CD-036-2025, nómina de pago de Dietas número 008-2025.</t>
  </si>
  <si>
    <t>4,500.00</t>
  </si>
  <si>
    <t>57957673</t>
  </si>
  <si>
    <t>CARBALLO CORADO ARICEL DEL ROSARIO</t>
  </si>
  <si>
    <t>9478264</t>
  </si>
  <si>
    <t>MARQUEZ CHUA EDWIN IVAN</t>
  </si>
  <si>
    <t>Pago de Dietas por participación en una (1) sesión ordinaria del Consejo Directivo del Consejo Nacional de Adopciones, celebrada durante el mes de agosto del año 2025, según Acta número CNA-CD-034-2025, nómina de pago de Dietas número 008-2025.</t>
  </si>
  <si>
    <t>1,500.00</t>
  </si>
  <si>
    <t>2988526</t>
  </si>
  <si>
    <t>ORELLANA DONIS EDDY GIOVANNI</t>
  </si>
  <si>
    <t>Servicios de fiscalización correspondiente al mes de septiembre de 2025, según Decreto 49-96</t>
  </si>
  <si>
    <t>SERVICIOS GUBERNAMENTALES DE FISCALIZACIÓN</t>
  </si>
  <si>
    <t>4,884.50</t>
  </si>
  <si>
    <t>637672K</t>
  </si>
  <si>
    <t>CONTRALORIA GENERAL DE CUENTAS</t>
  </si>
  <si>
    <t>PROCEDIMIENTOS REGULADOS POR EL ARTÍCULO 44 LCE (CASOS DE EXCEPCIÓN)</t>
  </si>
  <si>
    <t>Servicio de energía eléctrica suministrado a las instalaciones que ocupa la sede del Consejo Nacional de Adopciones durante el período comprendido del 6/08/2025 al 5/09/2025 NPG E568626648</t>
  </si>
  <si>
    <t>ENERGÍA ELÉCTRICA</t>
  </si>
  <si>
    <t>2,181.59</t>
  </si>
  <si>
    <t>326445</t>
  </si>
  <si>
    <t>EMPRESA ELECTRICA DE GUATEMALA SOCIEDAD ANONIMA</t>
  </si>
  <si>
    <t>Servicio de telefonía fija prestado a la institución a través del número telefónico 2415 1600, facturado al 1/09/2025, correspondiente al mes de agosto 2025. NPG E568656466</t>
  </si>
  <si>
    <t>525.82</t>
  </si>
  <si>
    <t>525.83</t>
  </si>
  <si>
    <t>TOTAL POR ENTIDAD</t>
  </si>
  <si>
    <t xml:space="preserve">Ley de Acceso a la Información Pública Decreto 57-2008 </t>
  </si>
  <si>
    <t>CONSEJO NACIONAL DE ADOPCIONES</t>
  </si>
  <si>
    <t>COORDINACIÓN DE ADMINISTRACIÓN FINANCIERA</t>
  </si>
  <si>
    <t>COMPRAS</t>
  </si>
  <si>
    <t>LEY DE ACCESO A LA INFORMACIÓN PÚBLICA</t>
  </si>
  <si>
    <t>ARTÍCULO 10, NUMERAL 11 y 22</t>
  </si>
  <si>
    <t xml:space="preserve">INFORMACIÓN COMPLEMENTARIA DE PROCESOS DE CONTRATACIONES Y COMPRAS DIRECTAS. </t>
  </si>
  <si>
    <t>MES DE SEPTIEMBRE 2025.</t>
  </si>
  <si>
    <t>Nº</t>
  </si>
  <si>
    <t>Documento de Respaldo</t>
  </si>
  <si>
    <t xml:space="preserve">Fecha del Documento </t>
  </si>
  <si>
    <t>NIT</t>
  </si>
  <si>
    <t>Nombre</t>
  </si>
  <si>
    <t>Descripción del Bien o Servicio Adquirido</t>
  </si>
  <si>
    <t>Monto</t>
  </si>
  <si>
    <t>CF1137E6 - 2944549947</t>
  </si>
  <si>
    <t>DISTRIBUIDORA JALAPEÑA, SOCIEDAD ANONIMA</t>
  </si>
  <si>
    <t>AGUA PURA EN GARRAFON.</t>
  </si>
  <si>
    <t xml:space="preserve">54EBB526 - 4157033970	</t>
  </si>
  <si>
    <t xml:space="preserve">	DISTRIBUIDORA ELECTRONICA SOCIEDAD ANONIMA</t>
  </si>
  <si>
    <t xml:space="preserve">71E3911E - 2787592394	</t>
  </si>
  <si>
    <t xml:space="preserve">	OFFYMARKET, SOCIEDAD ANONIMA</t>
  </si>
  <si>
    <t xml:space="preserve">06D0C4A6 - 2311149750	</t>
  </si>
  <si>
    <t xml:space="preserve">	GRUPO IMPRESOS UNIDOS, SOCIEDAD ANONIMA</t>
  </si>
  <si>
    <t xml:space="preserve">670CCCBE - 2418558536	</t>
  </si>
  <si>
    <t>GRAMAJO,REVOLORIO,TORRES,EDNA,ELIZABETH</t>
  </si>
  <si>
    <t xml:space="preserve">EA6535D1 - 3758573604	</t>
  </si>
  <si>
    <t xml:space="preserve">5A7506DA - 3295628802	</t>
  </si>
  <si>
    <t xml:space="preserve">B05E19CC - 1691107440	</t>
  </si>
  <si>
    <t xml:space="preserve">1A223DEF - 158549806	</t>
  </si>
  <si>
    <t>SANCHEZ,SANTOS,,MANUEL,ROBERTO</t>
  </si>
  <si>
    <t xml:space="preserve">F689A052 - 3676588362	</t>
  </si>
  <si>
    <t xml:space="preserve">20C00CC3 - 1840464181	</t>
  </si>
  <si>
    <t xml:space="preserve">	C18EED52 - 1938574165</t>
  </si>
  <si>
    <t xml:space="preserve">	SUMINISTRO DE PAPEL SOCIEDAD ANONIMA</t>
  </si>
  <si>
    <t xml:space="preserve">589A34E2 - 565789822	</t>
  </si>
  <si>
    <t xml:space="preserve">D5947781 - 3254078235	</t>
  </si>
  <si>
    <t xml:space="preserve">	MÉRIDA,JIMÉNEZ,,CARLOS,ABDUL</t>
  </si>
  <si>
    <t xml:space="preserve">11C9A7FE - 117788436	</t>
  </si>
  <si>
    <t>COMPAÑÍA PUNTO DIGITAL, S.A.</t>
  </si>
  <si>
    <t xml:space="preserve">8C8D96D6 - 2354791447	</t>
  </si>
  <si>
    <t>BFED62BF - 3878045800</t>
  </si>
  <si>
    <t xml:space="preserve">0D427E41 - 3950528940	</t>
  </si>
  <si>
    <t>GÓMEZ,ARMIRA,,IVAN,</t>
  </si>
  <si>
    <t xml:space="preserve">F22667F7 - 1057703013	</t>
  </si>
  <si>
    <t xml:space="preserve">360D1CC3 - 3319809835	</t>
  </si>
  <si>
    <t xml:space="preserve">8480E62A - 732908172	</t>
  </si>
  <si>
    <t>210B5FDF-2438221070</t>
  </si>
  <si>
    <t>VEGA VILLATORO, EDELSO JAVIER</t>
  </si>
  <si>
    <t xml:space="preserve">SERVICIO DE FOTOCOPIADORAS </t>
  </si>
  <si>
    <t>F409AA62-1455047517</t>
  </si>
  <si>
    <t>INMOBILIARIA
HONEY-BEE S.A.</t>
  </si>
  <si>
    <t>ARRENDAMIENTO DE INMUEBLE OFICINAS CENTRALES ZONA 9, GUATEMALA.</t>
  </si>
  <si>
    <t>70257A99-2488815142</t>
  </si>
  <si>
    <t>DE LEÓN BARRIENTOS
ANA CECILIA</t>
  </si>
  <si>
    <t>ARRENDAMIENTO DE SEDE QUETZALTENANGO</t>
  </si>
  <si>
    <t>12031070 - 3605220445</t>
  </si>
  <si>
    <t>EMPRESA ELECTRICA DE
GUATEMALA S.A.</t>
  </si>
  <si>
    <t xml:space="preserve">SERVICIO DE ENERGIA ELECTRICA </t>
  </si>
  <si>
    <t>3D7D236C - 2893889538</t>
  </si>
  <si>
    <t>BC1AC4FF - 3015591240</t>
  </si>
  <si>
    <t>0A57E9E7 - 3868345603</t>
  </si>
  <si>
    <t>80D6A03A - 3310371394</t>
  </si>
  <si>
    <t>DF6E4BF5 - 990399243</t>
  </si>
  <si>
    <t>B63BFF60 - 565135852</t>
  </si>
  <si>
    <t>09E25DEB - 809848345</t>
  </si>
  <si>
    <t>E1EB3C5C - 1339507815</t>
  </si>
  <si>
    <t xml:space="preserve">5DAE6F3A - 61490127	</t>
  </si>
  <si>
    <t>TELECOMUNICACIONES DE GUATEMALA S.A.</t>
  </si>
  <si>
    <t xml:space="preserve">SERVICIO DE TELEFONIA CELULAR </t>
  </si>
  <si>
    <t xml:space="preserve">1FE810AA - 2436713569	</t>
  </si>
  <si>
    <t xml:space="preserve">12A177A3 - 3157675586	</t>
  </si>
  <si>
    <t>SERVICIO DE TELEFONIA FIJA</t>
  </si>
  <si>
    <t xml:space="preserve">0AAC5846 - 2686796859	</t>
  </si>
  <si>
    <t>REDES HIBRIDAS, SOCIEDAD ANONIMA</t>
  </si>
  <si>
    <t>SERVICIO DE ENLACE DE INTERNET SEDE CENTRAL</t>
  </si>
  <si>
    <t xml:space="preserve">D2662895 - 1822248707	</t>
  </si>
  <si>
    <t>SERVICIO DE CORRESPONDENCIA</t>
  </si>
  <si>
    <t xml:space="preserve">EE2D401A-2046053373 </t>
  </si>
  <si>
    <t>SERVICIO DE ENLACE DE INTERNET SEDE Y TELEFONIA (SEDE DE QUETZALTENANGO)</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</si>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</sst>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h\:mm\.ss\ "/>
    <numFmt numFmtId="165" formatCode="_-&quot;Q&quot;* #,##0.00_-;\-&quot;Q&quot;* #,##0.00_-;_-&quot;Q&quot;* &quot;-&quot;??_-;_-@_-"/>
  </numFmts>
  <fonts count="18" x14ac:knownFonts="1">
    <font>
      <sz val="10"/>
      <color indexed="8"/>
      <name val="ARIAL"/>
      <charset val="1"/>
    </font>
    <font>
      <sz val="11"/>
      <color theme="1"/>
      <name val="Aptos Narrow"/>
      <family val="2"/>
      <scheme val="minor"/>
    </font>
    <font>
      <b/>
      <sz val="11"/>
      <color indexed="8"/>
      <name val="Arial"/>
      <charset val="1"/>
    </font>
    <font>
      <b/>
      <sz val="9"/>
      <color indexed="8"/>
      <name val="Arial"/>
      <charset val="1"/>
    </font>
    <font>
      <b/>
      <sz val="10"/>
      <color indexed="8"/>
      <name val="Arial"/>
      <charset val="1"/>
    </font>
    <font>
      <b/>
      <sz val="12"/>
      <color indexed="8"/>
      <name val="Arial"/>
      <charset val="1"/>
    </font>
    <font>
      <b/>
      <sz val="9"/>
      <color indexed="8"/>
      <name val="Times New Roman"/>
      <charset val="1"/>
    </font>
    <font>
      <sz val="10"/>
      <color indexed="8"/>
      <name val="ARIAL"/>
      <charset val="1"/>
    </font>
    <font>
      <sz val="8"/>
      <color indexed="8"/>
      <name val="Arial"/>
      <charset val="1"/>
    </font>
    <font>
      <sz val="9"/>
      <color indexed="8"/>
      <name val="ARIAL"/>
      <charset val="1"/>
    </font>
    <font>
      <b/>
      <sz val="8"/>
      <color indexed="8"/>
      <name val="ARIAL"/>
      <charset val="1"/>
    </font>
    <font>
      <b/>
      <sz val="11"/>
      <color theme="1"/>
      <name val="Aptos Narrow"/>
      <family val="2"/>
      <scheme val="minor"/>
    </font>
    <font>
      <b/>
      <sz val="12"/>
      <name val="Century Gothic"/>
      <family val="2"/>
    </font>
    <font>
      <sz val="12"/>
      <name val="Century Gothic"/>
      <family val="2"/>
    </font>
    <font>
      <b/>
      <sz val="10"/>
      <name val="Century Gothic"/>
      <family val="2"/>
    </font>
    <font>
      <sz val="10"/>
      <name val="Century Gothic"/>
      <family val="2"/>
    </font>
    <font>
      <b/>
      <sz val="10"/>
      <color theme="1"/>
      <name val="Aptos Narrow"/>
      <family val="2"/>
      <scheme val="minor"/>
    </font>
    <font>
      <sz val="10"/>
      <color theme="1"/>
      <name val="Aptos Narrow"/>
      <family val="2"/>
      <scheme val="minor"/>
    </font>
  </fonts>
  <fills count="2">
    <fill>
      <patternFill patternType="none"/>
    </fill>
    <fill>
      <patternFill patternType="gray125"/>
    </fill>
  </fills>
  <borders count="8">
    <border>
      <left/>
      <right/>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indexed="64"/>
      </right>
      <top style="medium">
        <color auto="1"/>
      </top>
      <bottom style="medium">
        <color auto="1"/>
      </bottom>
      <diagonal/>
    </border>
  </borders>
  <cellStyleXfs count="3">
    <xf numFmtId="0" fontId="0" fillId="0" borderId="0">
      <alignment vertical="top"/>
    </xf>
    <xf numFmtId="0" fontId="1" fillId="0" borderId="0"/>
    <xf numFmtId="43" fontId="1" fillId="0" borderId="0" applyFont="0" applyFill="0" applyBorder="0" applyAlignment="0" applyProtection="0"/>
  </cellStyleXfs>
  <cellXfs count="60">
    <xf numFmtId="0" fontId="0" fillId="0" borderId="0" xfId="0">
      <alignment vertical="top"/>
    </xf>
    <xf numFmtId="3" fontId="6" fillId="0" borderId="0" xfId="0" applyNumberFormat="1" applyFont="1" applyAlignment="1">
      <alignment horizontal="left" vertical="top"/>
    </xf>
    <xf numFmtId="0" fontId="6" fillId="0" borderId="0" xfId="0" applyFont="1" applyAlignment="1">
      <alignment horizontal="center" vertical="top" wrapText="1" readingOrder="1"/>
    </xf>
    <xf numFmtId="0" fontId="7" fillId="0" borderId="0" xfId="0" applyFont="1" applyAlignment="1">
      <alignment horizontal="left" vertical="top" wrapText="1" readingOrder="1"/>
    </xf>
    <xf numFmtId="1" fontId="8" fillId="0" borderId="0" xfId="0" applyNumberFormat="1" applyFont="1" applyAlignment="1">
      <alignment horizontal="right" vertical="top"/>
    </xf>
    <xf numFmtId="0" fontId="8" fillId="0" borderId="0" xfId="0" applyFont="1" applyAlignment="1">
      <alignment horizontal="center" vertical="top" wrapText="1" readingOrder="1"/>
    </xf>
    <xf numFmtId="0" fontId="10" fillId="0" borderId="0" xfId="0" applyFont="1" applyAlignment="1">
      <alignment horizontal="left" vertical="top"/>
    </xf>
    <xf numFmtId="0" fontId="10" fillId="0" borderId="0" xfId="0" applyFont="1" applyAlignment="1">
      <alignment horizontal="left" vertical="top" wrapText="1"/>
    </xf>
    <xf numFmtId="0" fontId="4" fillId="0" borderId="0" xfId="0" applyFont="1" applyAlignment="1">
      <alignment horizontal="left" vertical="top" wrapText="1" readingOrder="1"/>
    </xf>
    <xf numFmtId="4" fontId="7" fillId="0" borderId="0" xfId="0" applyNumberFormat="1" applyFont="1" applyAlignment="1">
      <alignment horizontal="right" vertical="top"/>
    </xf>
    <xf numFmtId="0" fontId="8" fillId="0" borderId="0" xfId="0" applyFont="1" applyAlignment="1">
      <alignment horizontal="left" vertical="top" wrapText="1"/>
    </xf>
    <xf numFmtId="0" fontId="5" fillId="0" borderId="0" xfId="0" applyFont="1" applyAlignment="1">
      <alignment horizontal="left" vertical="top" wrapText="1" readingOrder="1"/>
    </xf>
    <xf numFmtId="0" fontId="5" fillId="0" borderId="0" xfId="0" applyFont="1" applyAlignment="1">
      <alignment horizontal="left" vertical="top"/>
    </xf>
    <xf numFmtId="0" fontId="4" fillId="0" borderId="0" xfId="0" applyFont="1" applyAlignment="1">
      <alignment horizontal="left" vertical="top"/>
    </xf>
    <xf numFmtId="0" fontId="3" fillId="0" borderId="0" xfId="0" applyFont="1" applyAlignment="1">
      <alignment horizontal="center" vertical="top" wrapText="1" readingOrder="1"/>
    </xf>
    <xf numFmtId="0" fontId="4" fillId="0" borderId="0" xfId="0" applyFont="1" applyAlignment="1">
      <alignment horizontal="center" vertical="top" wrapText="1" readingOrder="1"/>
    </xf>
    <xf numFmtId="0" fontId="8" fillId="0" borderId="0" xfId="0" applyFont="1" applyAlignment="1">
      <alignment horizontal="justify" vertical="top" wrapText="1" readingOrder="1"/>
    </xf>
    <xf numFmtId="0" fontId="9" fillId="0" borderId="0" xfId="0" applyFont="1" applyAlignment="1">
      <alignment horizontal="right" vertical="top"/>
    </xf>
    <xf numFmtId="0" fontId="8" fillId="0" borderId="0" xfId="0" applyFont="1" applyAlignment="1">
      <alignment horizontal="left" vertical="top" wrapText="1" readingOrder="1"/>
    </xf>
    <xf numFmtId="0" fontId="8" fillId="0" borderId="0" xfId="0" applyFont="1" applyAlignment="1">
      <alignment horizontal="left" vertical="top"/>
    </xf>
    <xf numFmtId="0" fontId="10" fillId="0" borderId="0" xfId="0" applyFont="1" applyAlignment="1">
      <alignment horizontal="left" vertical="top" wrapText="1" readingOrder="1"/>
    </xf>
    <xf numFmtId="0" fontId="8" fillId="0" borderId="0" xfId="0" applyFont="1" applyAlignment="1">
      <alignment horizontal="justify" vertical="top" wrapText="1"/>
    </xf>
    <xf numFmtId="0" fontId="7" fillId="0" borderId="0" xfId="0" applyFont="1" applyAlignment="1">
      <alignment horizontal="left" vertical="top"/>
    </xf>
    <xf numFmtId="0" fontId="2" fillId="0" borderId="0" xfId="0" applyFont="1" applyAlignment="1">
      <alignment horizontal="center" vertical="top" wrapText="1" readingOrder="1"/>
    </xf>
    <xf numFmtId="0" fontId="3" fillId="0" borderId="0" xfId="0" applyFont="1" applyAlignment="1">
      <alignment horizontal="left" vertical="top" wrapText="1" readingOrder="1"/>
    </xf>
    <xf numFmtId="3" fontId="6" fillId="0" borderId="0" xfId="0" applyNumberFormat="1" applyFont="1" applyAlignment="1">
      <alignment horizontal="left" vertical="top"/>
    </xf>
    <xf numFmtId="14" fontId="3" fillId="0" borderId="0" xfId="0" applyNumberFormat="1" applyFont="1" applyAlignment="1">
      <alignment horizontal="left" vertical="top"/>
    </xf>
    <xf numFmtId="164" fontId="3" fillId="0" borderId="0" xfId="0" applyNumberFormat="1" applyFont="1" applyAlignment="1">
      <alignment horizontal="left" vertical="top"/>
    </xf>
    <xf numFmtId="0" fontId="3" fillId="0" borderId="0" xfId="0" applyFont="1" applyAlignment="1">
      <alignment horizontal="left" vertical="top"/>
    </xf>
    <xf numFmtId="0" fontId="12" fillId="0" borderId="0" xfId="1" applyFont="1" applyAlignment="1">
      <alignment horizontal="center"/>
    </xf>
    <xf numFmtId="1" fontId="13" fillId="0" borderId="0" xfId="2" applyNumberFormat="1" applyFont="1" applyFill="1"/>
    <xf numFmtId="0" fontId="13" fillId="0" borderId="0" xfId="1" applyFont="1"/>
    <xf numFmtId="0" fontId="13" fillId="0" borderId="0" xfId="1" applyFont="1" applyAlignment="1">
      <alignment horizontal="center" wrapText="1"/>
    </xf>
    <xf numFmtId="0" fontId="13" fillId="0" borderId="0" xfId="1" applyFont="1" applyAlignment="1">
      <alignment wrapText="1"/>
    </xf>
    <xf numFmtId="165" fontId="13" fillId="0" borderId="0" xfId="1" applyNumberFormat="1" applyFont="1" applyAlignment="1">
      <alignment wrapText="1"/>
    </xf>
    <xf numFmtId="0" fontId="14" fillId="0" borderId="0" xfId="1" applyFont="1" applyAlignment="1">
      <alignment horizontal="center"/>
    </xf>
    <xf numFmtId="1" fontId="15" fillId="0" borderId="0" xfId="2" applyNumberFormat="1" applyFont="1" applyFill="1"/>
    <xf numFmtId="0" fontId="15" fillId="0" borderId="0" xfId="1" applyFont="1"/>
    <xf numFmtId="0" fontId="14" fillId="0" borderId="0" xfId="1" applyFont="1" applyAlignment="1">
      <alignment horizontal="center" vertical="center" wrapText="1"/>
    </xf>
    <xf numFmtId="0" fontId="11" fillId="0" borderId="1" xfId="1" applyFont="1" applyBorder="1" applyAlignment="1">
      <alignment horizontal="center" vertical="center"/>
    </xf>
    <xf numFmtId="0" fontId="11" fillId="0" borderId="1" xfId="1" applyFont="1" applyBorder="1" applyAlignment="1">
      <alignment horizontal="center" vertical="center" wrapText="1"/>
    </xf>
    <xf numFmtId="165" fontId="11" fillId="0" borderId="1" xfId="2" applyNumberFormat="1" applyFont="1" applyFill="1" applyBorder="1" applyAlignment="1">
      <alignment horizontal="center" vertical="center" wrapText="1"/>
    </xf>
    <xf numFmtId="1" fontId="0" fillId="0" borderId="0" xfId="2" applyNumberFormat="1" applyFont="1" applyFill="1"/>
    <xf numFmtId="0" fontId="1" fillId="0" borderId="0" xfId="1"/>
    <xf numFmtId="0" fontId="16" fillId="0" borderId="2" xfId="1" applyFont="1" applyBorder="1" applyAlignment="1">
      <alignment horizontal="center" vertical="center" wrapText="1"/>
    </xf>
    <xf numFmtId="0" fontId="17" fillId="0" borderId="2" xfId="1" applyFont="1" applyBorder="1" applyAlignment="1">
      <alignment horizontal="center" vertical="center" wrapText="1"/>
    </xf>
    <xf numFmtId="14" fontId="17" fillId="0" borderId="2" xfId="1" applyNumberFormat="1" applyFont="1" applyBorder="1" applyAlignment="1">
      <alignment horizontal="center" vertical="center"/>
    </xf>
    <xf numFmtId="0" fontId="17" fillId="0" borderId="2" xfId="1" applyFont="1" applyBorder="1" applyAlignment="1">
      <alignment horizontal="center" vertical="center"/>
    </xf>
    <xf numFmtId="165" fontId="17" fillId="0" borderId="3" xfId="1" applyNumberFormat="1" applyFont="1" applyBorder="1" applyAlignment="1">
      <alignment vertical="center"/>
    </xf>
    <xf numFmtId="0" fontId="17" fillId="0" borderId="3" xfId="1" applyFont="1" applyBorder="1" applyAlignment="1">
      <alignment horizontal="center" vertical="center" wrapText="1"/>
    </xf>
    <xf numFmtId="0" fontId="17" fillId="0" borderId="4" xfId="1" applyFont="1" applyBorder="1" applyAlignment="1">
      <alignment horizontal="center" vertical="center" wrapText="1"/>
    </xf>
    <xf numFmtId="165" fontId="17" fillId="0" borderId="4" xfId="1" applyNumberFormat="1" applyFont="1" applyBorder="1" applyAlignment="1">
      <alignment vertical="center"/>
    </xf>
    <xf numFmtId="0" fontId="11" fillId="0" borderId="5"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165" fontId="11" fillId="0" borderId="1" xfId="1" applyNumberFormat="1" applyFont="1" applyBorder="1" applyAlignment="1">
      <alignment vertical="center"/>
    </xf>
    <xf numFmtId="0" fontId="1" fillId="0" borderId="0" xfId="1" applyAlignment="1">
      <alignment horizontal="center" vertical="center" wrapText="1"/>
    </xf>
    <xf numFmtId="0" fontId="1" fillId="0" borderId="0" xfId="1" applyAlignment="1">
      <alignment wrapText="1"/>
    </xf>
    <xf numFmtId="0" fontId="1" fillId="0" borderId="0" xfId="1" applyAlignment="1">
      <alignment horizontal="center" wrapText="1"/>
    </xf>
    <xf numFmtId="165" fontId="0" fillId="0" borderId="0" xfId="2" applyNumberFormat="1" applyFont="1" applyFill="1" applyAlignment="1">
      <alignment wrapText="1"/>
    </xf>
  </cellXfs>
  <cellStyles count="3">
    <cellStyle name="Millares 2" xfId="2" xr:uid="{A4E15B8B-AB09-4EC0-8775-65E0F6BE3E12}"/>
    <cellStyle name="Normal" xfId="0" builtinId="0"/>
    <cellStyle name="Normal 2" xfId="1" xr:uid="{34CA45D1-4A1D-46FA-90CE-B7C8DE8A1656}"/>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99999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485775</xdr:colOff>
      <xdr:row>4</xdr:row>
      <xdr:rowOff>0</xdr:rowOff>
    </xdr:to>
    <xdr:pic>
      <xdr:nvPicPr>
        <xdr:cNvPr id="2" name="Imagen 1" descr="Logo Fin_0.tmp">
          <a:extLst>
            <a:ext uri="{FF2B5EF4-FFF2-40B4-BE49-F238E27FC236}">
              <a16:creationId xmlns:a16="http://schemas.microsoft.com/office/drawing/2014/main" id="{6E356E60-5D9A-41FB-8CEB-A76B864363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143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6CE83-C3FA-40E7-9349-50C430AD9ECE}">
  <sheetPr>
    <outlinePr summaryBelow="0"/>
    <pageSetUpPr autoPageBreaks="0"/>
  </sheetPr>
  <dimension ref="B1:AK418"/>
  <sheetViews>
    <sheetView showGridLines="0" tabSelected="1" workbookViewId="0"/>
  </sheetViews>
  <sheetFormatPr baseColWidth="10" defaultRowHeight="12.75" customHeight="1" x14ac:dyDescent="0.2"/>
  <cols>
    <col min="1" max="1" width="2" customWidth="1"/>
    <col min="2" max="2" width="4.42578125" customWidth="1"/>
    <col min="3" max="3" width="1.140625" customWidth="1"/>
    <col min="4" max="4" width="5.140625" customWidth="1"/>
    <col min="5" max="5" width="1.5703125" customWidth="1"/>
    <col min="6" max="7" width="1.140625" customWidth="1"/>
    <col min="8" max="8" width="2.42578125" customWidth="1"/>
    <col min="9" max="9" width="1" customWidth="1"/>
    <col min="10" max="10" width="3" customWidth="1"/>
    <col min="11" max="11" width="2.28515625" customWidth="1"/>
    <col min="12" max="12" width="1.140625" customWidth="1"/>
    <col min="13" max="13" width="2.28515625" customWidth="1"/>
    <col min="14" max="14" width="5.7109375" customWidth="1"/>
    <col min="15" max="15" width="6.42578125" customWidth="1"/>
    <col min="16" max="16" width="4" customWidth="1"/>
    <col min="17" max="17" width="1" customWidth="1"/>
    <col min="18" max="18" width="26" customWidth="1"/>
    <col min="19" max="19" width="7.140625" customWidth="1"/>
    <col min="20" max="20" width="3.42578125" customWidth="1"/>
    <col min="21" max="21" width="2.28515625" customWidth="1"/>
    <col min="22" max="22" width="3.85546875" customWidth="1"/>
    <col min="23" max="23" width="2.7109375" customWidth="1"/>
    <col min="24" max="24" width="13" customWidth="1"/>
    <col min="25" max="25" width="11.28515625" customWidth="1"/>
    <col min="26" max="26" width="5.7109375" customWidth="1"/>
    <col min="27" max="28" width="1.7109375" customWidth="1"/>
    <col min="29" max="30" width="1.140625" customWidth="1"/>
    <col min="31" max="31" width="2.28515625" customWidth="1"/>
    <col min="32" max="33" width="1.140625" customWidth="1"/>
    <col min="34" max="34" width="3.140625" customWidth="1"/>
    <col min="35" max="35" width="1.42578125" customWidth="1"/>
    <col min="36" max="36" width="3.42578125" customWidth="1"/>
    <col min="37" max="37" width="1.140625" customWidth="1"/>
    <col min="38" max="256" width="6.85546875" customWidth="1"/>
  </cols>
  <sheetData>
    <row r="1" spans="2:37" ht="12" customHeight="1" x14ac:dyDescent="0.2"/>
    <row r="2" spans="2:37" ht="6.75" customHeight="1" x14ac:dyDescent="0.2">
      <c r="G2" s="23" t="s">
        <v>0</v>
      </c>
      <c r="H2" s="23"/>
      <c r="I2" s="23"/>
      <c r="J2" s="23"/>
      <c r="K2" s="23"/>
      <c r="L2" s="23"/>
      <c r="M2" s="23"/>
      <c r="N2" s="23"/>
      <c r="O2" s="23"/>
      <c r="P2" s="23"/>
      <c r="Q2" s="23"/>
      <c r="R2" s="23"/>
      <c r="S2" s="23"/>
      <c r="T2" s="23"/>
      <c r="U2" s="23"/>
      <c r="V2" s="23"/>
    </row>
    <row r="3" spans="2:37" ht="13.5" customHeight="1" x14ac:dyDescent="0.2">
      <c r="G3" s="23"/>
      <c r="H3" s="23"/>
      <c r="I3" s="23"/>
      <c r="J3" s="23"/>
      <c r="K3" s="23"/>
      <c r="L3" s="23"/>
      <c r="M3" s="23"/>
      <c r="N3" s="23"/>
      <c r="O3" s="23"/>
      <c r="P3" s="23"/>
      <c r="Q3" s="23"/>
      <c r="R3" s="23"/>
      <c r="S3" s="23"/>
      <c r="T3" s="23"/>
      <c r="U3" s="23"/>
      <c r="V3" s="23"/>
      <c r="Z3" s="24" t="s">
        <v>1</v>
      </c>
      <c r="AA3" s="24"/>
      <c r="AB3" s="24"/>
      <c r="AC3" s="24"/>
      <c r="AE3" s="25">
        <v>1</v>
      </c>
      <c r="AF3" s="25"/>
      <c r="AH3" s="2" t="s">
        <v>2</v>
      </c>
      <c r="AJ3" s="1">
        <v>10</v>
      </c>
    </row>
    <row r="4" spans="2:37" ht="7.5" customHeight="1" x14ac:dyDescent="0.2">
      <c r="G4" s="23"/>
      <c r="H4" s="23"/>
      <c r="I4" s="23"/>
      <c r="J4" s="23"/>
      <c r="K4" s="23"/>
      <c r="L4" s="23"/>
      <c r="M4" s="23"/>
      <c r="N4" s="23"/>
      <c r="O4" s="23"/>
      <c r="P4" s="23"/>
      <c r="Q4" s="23"/>
      <c r="R4" s="23"/>
      <c r="S4" s="23"/>
      <c r="T4" s="23"/>
      <c r="U4" s="23"/>
      <c r="V4" s="23"/>
      <c r="Z4" s="24" t="s">
        <v>3</v>
      </c>
      <c r="AA4" s="24"/>
      <c r="AB4" s="24"/>
      <c r="AC4" s="24"/>
      <c r="AE4" s="26">
        <v>45931</v>
      </c>
      <c r="AF4" s="26"/>
      <c r="AG4" s="26"/>
      <c r="AH4" s="26"/>
      <c r="AI4" s="26"/>
      <c r="AJ4" s="26"/>
    </row>
    <row r="5" spans="2:37" ht="6" customHeight="1" x14ac:dyDescent="0.2">
      <c r="G5" s="23"/>
      <c r="H5" s="23"/>
      <c r="I5" s="23"/>
      <c r="J5" s="23"/>
      <c r="K5" s="23"/>
      <c r="L5" s="23"/>
      <c r="M5" s="23"/>
      <c r="N5" s="23"/>
      <c r="O5" s="23"/>
      <c r="P5" s="23"/>
      <c r="Q5" s="23"/>
      <c r="R5" s="23"/>
      <c r="S5" s="23"/>
      <c r="T5" s="23"/>
      <c r="U5" s="23"/>
      <c r="V5" s="23"/>
      <c r="Z5" s="24"/>
      <c r="AA5" s="24"/>
      <c r="AB5" s="24"/>
      <c r="AC5" s="24"/>
      <c r="AE5" s="26"/>
      <c r="AF5" s="26"/>
      <c r="AG5" s="26"/>
      <c r="AH5" s="26"/>
      <c r="AI5" s="26"/>
      <c r="AJ5" s="26"/>
    </row>
    <row r="6" spans="2:37" ht="7.5" customHeight="1" x14ac:dyDescent="0.2">
      <c r="G6" s="23"/>
      <c r="H6" s="23"/>
      <c r="I6" s="23"/>
      <c r="J6" s="23"/>
      <c r="K6" s="23"/>
      <c r="L6" s="23"/>
      <c r="M6" s="23"/>
      <c r="N6" s="23"/>
      <c r="O6" s="23"/>
      <c r="P6" s="23"/>
      <c r="Q6" s="23"/>
      <c r="R6" s="23"/>
      <c r="S6" s="23"/>
      <c r="T6" s="23"/>
      <c r="U6" s="23"/>
      <c r="V6" s="23"/>
      <c r="Z6" s="24" t="s">
        <v>4</v>
      </c>
      <c r="AA6" s="24"/>
      <c r="AB6" s="24"/>
      <c r="AC6" s="24"/>
      <c r="AE6" s="27">
        <v>0.47671296296296295</v>
      </c>
      <c r="AF6" s="27"/>
      <c r="AG6" s="27"/>
      <c r="AH6" s="27"/>
      <c r="AI6" s="27"/>
      <c r="AJ6" s="27"/>
    </row>
    <row r="7" spans="2:37" ht="6" customHeight="1" x14ac:dyDescent="0.2">
      <c r="G7" s="23"/>
      <c r="H7" s="23"/>
      <c r="I7" s="23"/>
      <c r="J7" s="23"/>
      <c r="K7" s="23"/>
      <c r="L7" s="23"/>
      <c r="M7" s="23"/>
      <c r="N7" s="23"/>
      <c r="O7" s="23"/>
      <c r="P7" s="23"/>
      <c r="Q7" s="23"/>
      <c r="R7" s="23"/>
      <c r="S7" s="23"/>
      <c r="T7" s="23"/>
      <c r="U7" s="23"/>
      <c r="V7" s="23"/>
      <c r="Z7" s="24"/>
      <c r="AA7" s="24"/>
      <c r="AB7" s="24"/>
      <c r="AC7" s="24"/>
      <c r="AE7" s="27"/>
      <c r="AF7" s="27"/>
      <c r="AG7" s="27"/>
      <c r="AH7" s="27"/>
      <c r="AI7" s="27"/>
      <c r="AJ7" s="27"/>
    </row>
    <row r="8" spans="2:37" ht="13.5" customHeight="1" x14ac:dyDescent="0.2">
      <c r="G8" s="23"/>
      <c r="H8" s="23"/>
      <c r="I8" s="23"/>
      <c r="J8" s="23"/>
      <c r="K8" s="23"/>
      <c r="L8" s="23"/>
      <c r="M8" s="23"/>
      <c r="N8" s="23"/>
      <c r="O8" s="23"/>
      <c r="P8" s="23"/>
      <c r="Q8" s="23"/>
      <c r="R8" s="23"/>
      <c r="S8" s="23"/>
      <c r="T8" s="23"/>
      <c r="U8" s="23"/>
      <c r="V8" s="23"/>
      <c r="Z8" s="24" t="s">
        <v>5</v>
      </c>
      <c r="AA8" s="24"/>
      <c r="AB8" s="24"/>
      <c r="AC8" s="24"/>
      <c r="AE8" s="28" t="s">
        <v>6</v>
      </c>
      <c r="AF8" s="28"/>
      <c r="AG8" s="28"/>
      <c r="AH8" s="28"/>
      <c r="AI8" s="28"/>
      <c r="AJ8" s="28"/>
    </row>
    <row r="9" spans="2:37" ht="6.75" customHeight="1" x14ac:dyDescent="0.2">
      <c r="G9" s="23"/>
      <c r="H9" s="23"/>
      <c r="I9" s="23"/>
      <c r="J9" s="23"/>
      <c r="K9" s="23"/>
      <c r="L9" s="23"/>
      <c r="M9" s="23"/>
      <c r="N9" s="23"/>
      <c r="O9" s="23"/>
      <c r="P9" s="23"/>
      <c r="Q9" s="23"/>
      <c r="R9" s="23"/>
      <c r="S9" s="23"/>
      <c r="T9" s="23"/>
      <c r="U9" s="23"/>
      <c r="V9" s="23"/>
    </row>
    <row r="10" spans="2:37" ht="6.75" customHeight="1" x14ac:dyDescent="0.2"/>
    <row r="11" spans="2:37" x14ac:dyDescent="0.2">
      <c r="B11" s="8" t="s">
        <v>7</v>
      </c>
      <c r="C11" s="8"/>
      <c r="D11" s="8"/>
      <c r="H11" s="22" t="s">
        <v>8</v>
      </c>
      <c r="I11" s="22"/>
      <c r="J11" s="22"/>
      <c r="K11" s="22"/>
      <c r="L11" s="22"/>
      <c r="M11" s="22"/>
      <c r="N11" s="22"/>
      <c r="O11" s="22"/>
    </row>
    <row r="12" spans="2:37" x14ac:dyDescent="0.2">
      <c r="B12" s="8" t="s">
        <v>9</v>
      </c>
      <c r="C12" s="8"/>
      <c r="D12" s="8"/>
      <c r="H12" s="22" t="s">
        <v>10</v>
      </c>
      <c r="I12" s="22"/>
      <c r="J12" s="22"/>
      <c r="K12" s="22"/>
      <c r="L12" s="22"/>
      <c r="M12" s="3" t="s">
        <v>11</v>
      </c>
      <c r="N12" s="22" t="s">
        <v>10</v>
      </c>
      <c r="O12" s="22"/>
      <c r="P12" s="22"/>
      <c r="Q12" s="22"/>
    </row>
    <row r="13" spans="2:37" ht="6.75" customHeight="1" x14ac:dyDescent="0.2"/>
    <row r="14" spans="2:37" ht="14.25" customHeight="1" x14ac:dyDescent="0.2">
      <c r="B14" s="11" t="s">
        <v>12</v>
      </c>
      <c r="C14" s="11"/>
      <c r="D14" s="11"/>
      <c r="J14" s="12" t="s">
        <v>13</v>
      </c>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row>
    <row r="15" spans="2:37" ht="6" customHeight="1" x14ac:dyDescent="0.2"/>
    <row r="16" spans="2:37" x14ac:dyDescent="0.2">
      <c r="C16" s="8" t="s">
        <v>14</v>
      </c>
      <c r="D16" s="8"/>
      <c r="E16" s="8"/>
      <c r="F16" s="8"/>
      <c r="G16" s="8"/>
      <c r="H16" s="8"/>
      <c r="J16" s="13" t="s">
        <v>15</v>
      </c>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row>
    <row r="17" spans="2:36" ht="6.75" customHeight="1" x14ac:dyDescent="0.2">
      <c r="B17" s="14" t="s">
        <v>16</v>
      </c>
      <c r="C17" s="14"/>
      <c r="D17" s="14"/>
      <c r="E17" s="14"/>
      <c r="AD17" s="14" t="s">
        <v>17</v>
      </c>
      <c r="AE17" s="14"/>
      <c r="AF17" s="14"/>
      <c r="AG17" s="14"/>
      <c r="AH17" s="14"/>
      <c r="AI17" s="14"/>
      <c r="AJ17" s="14"/>
    </row>
    <row r="18" spans="2:36" ht="6" customHeight="1" x14ac:dyDescent="0.2">
      <c r="B18" s="14"/>
      <c r="C18" s="14"/>
      <c r="D18" s="14"/>
      <c r="E18" s="14"/>
      <c r="H18" s="15" t="s">
        <v>18</v>
      </c>
      <c r="I18" s="15"/>
      <c r="J18" s="15"/>
      <c r="K18" s="15"/>
      <c r="L18" s="15"/>
      <c r="M18" s="15"/>
      <c r="N18" s="15"/>
      <c r="O18" s="15"/>
      <c r="P18" s="15"/>
      <c r="Q18" s="15"/>
      <c r="R18" s="15"/>
      <c r="U18" s="15" t="s">
        <v>19</v>
      </c>
      <c r="V18" s="15"/>
      <c r="W18" s="15"/>
      <c r="X18" s="15"/>
      <c r="Y18" s="15"/>
      <c r="Z18" s="15"/>
      <c r="AD18" s="14"/>
      <c r="AE18" s="14"/>
      <c r="AF18" s="14"/>
      <c r="AG18" s="14"/>
      <c r="AH18" s="14"/>
      <c r="AI18" s="14"/>
      <c r="AJ18" s="14"/>
    </row>
    <row r="19" spans="2:36" ht="7.5" customHeight="1" x14ac:dyDescent="0.2">
      <c r="B19" s="14"/>
      <c r="C19" s="14"/>
      <c r="D19" s="14"/>
      <c r="E19" s="14"/>
      <c r="H19" s="15"/>
      <c r="I19" s="15"/>
      <c r="J19" s="15"/>
      <c r="K19" s="15"/>
      <c r="L19" s="15"/>
      <c r="M19" s="15"/>
      <c r="N19" s="15"/>
      <c r="O19" s="15"/>
      <c r="P19" s="15"/>
      <c r="Q19" s="15"/>
      <c r="R19" s="15"/>
      <c r="U19" s="15"/>
      <c r="V19" s="15"/>
      <c r="W19" s="15"/>
      <c r="X19" s="15"/>
      <c r="Y19" s="15"/>
      <c r="Z19" s="15"/>
      <c r="AD19" s="14"/>
      <c r="AE19" s="14"/>
      <c r="AF19" s="14"/>
      <c r="AG19" s="14"/>
      <c r="AH19" s="14"/>
      <c r="AI19" s="14"/>
      <c r="AJ19" s="14"/>
    </row>
    <row r="20" spans="2:36" ht="6.75" customHeight="1" x14ac:dyDescent="0.2">
      <c r="B20" s="14"/>
      <c r="C20" s="14"/>
      <c r="D20" s="14"/>
      <c r="E20" s="14"/>
      <c r="AD20" s="14"/>
      <c r="AE20" s="14"/>
      <c r="AF20" s="14"/>
      <c r="AG20" s="14"/>
      <c r="AH20" s="14"/>
      <c r="AI20" s="14"/>
      <c r="AJ20" s="14"/>
    </row>
    <row r="21" spans="2:36" x14ac:dyDescent="0.2">
      <c r="F21" s="16" t="s">
        <v>20</v>
      </c>
      <c r="G21" s="16"/>
      <c r="H21" s="16"/>
      <c r="I21" s="16"/>
      <c r="J21" s="16"/>
      <c r="K21" s="16"/>
      <c r="L21" s="16"/>
      <c r="M21" s="16"/>
      <c r="N21" s="16"/>
      <c r="O21" s="16"/>
      <c r="P21" s="16"/>
      <c r="Q21" s="16"/>
      <c r="R21" s="16"/>
      <c r="S21" s="16"/>
      <c r="V21" s="4">
        <v>151</v>
      </c>
      <c r="X21" s="10" t="s">
        <v>21</v>
      </c>
      <c r="Y21" s="10"/>
      <c r="Z21" s="10"/>
      <c r="AA21" s="10"/>
      <c r="AF21" s="17" t="s">
        <v>22</v>
      </c>
      <c r="AG21" s="17"/>
      <c r="AH21" s="17"/>
      <c r="AI21" s="17"/>
      <c r="AJ21" s="17"/>
    </row>
    <row r="22" spans="2:36" ht="11.25" customHeight="1" x14ac:dyDescent="0.2">
      <c r="F22" s="16"/>
      <c r="G22" s="16"/>
      <c r="H22" s="16"/>
      <c r="I22" s="16"/>
      <c r="J22" s="16"/>
      <c r="K22" s="16"/>
      <c r="L22" s="16"/>
      <c r="M22" s="16"/>
      <c r="N22" s="16"/>
      <c r="O22" s="16"/>
      <c r="P22" s="16"/>
      <c r="Q22" s="16"/>
      <c r="R22" s="16"/>
      <c r="S22" s="16"/>
    </row>
    <row r="23" spans="2:36" ht="12" customHeight="1" x14ac:dyDescent="0.2">
      <c r="F23" s="16"/>
      <c r="G23" s="16"/>
      <c r="H23" s="16"/>
      <c r="I23" s="16"/>
      <c r="J23" s="16"/>
      <c r="K23" s="16"/>
      <c r="L23" s="16"/>
      <c r="M23" s="16"/>
      <c r="N23" s="16"/>
      <c r="O23" s="16"/>
      <c r="P23" s="16"/>
      <c r="Q23" s="16"/>
      <c r="R23" s="16"/>
      <c r="S23" s="16"/>
    </row>
    <row r="24" spans="2:36" x14ac:dyDescent="0.2">
      <c r="F24" s="6" t="s">
        <v>23</v>
      </c>
      <c r="G24" s="6"/>
      <c r="H24" s="6"/>
      <c r="I24" s="6"/>
      <c r="J24" s="6"/>
      <c r="L24" s="7" t="s">
        <v>24</v>
      </c>
      <c r="M24" s="7"/>
      <c r="N24" s="7"/>
      <c r="O24" s="7"/>
      <c r="P24" s="7"/>
      <c r="Q24" s="7"/>
      <c r="R24" s="7"/>
      <c r="S24" s="7"/>
      <c r="T24" s="7"/>
    </row>
    <row r="25" spans="2:36" x14ac:dyDescent="0.2">
      <c r="V25" s="4">
        <v>151</v>
      </c>
      <c r="X25" s="10" t="s">
        <v>21</v>
      </c>
      <c r="Y25" s="10"/>
      <c r="Z25" s="10"/>
      <c r="AA25" s="10"/>
    </row>
    <row r="26" spans="2:36" ht="11.25" customHeight="1" x14ac:dyDescent="0.2"/>
    <row r="27" spans="2:36" x14ac:dyDescent="0.2">
      <c r="V27" s="4">
        <v>151</v>
      </c>
      <c r="X27" s="10" t="s">
        <v>21</v>
      </c>
      <c r="Y27" s="10"/>
      <c r="Z27" s="10"/>
      <c r="AA27" s="10"/>
    </row>
    <row r="28" spans="2:36" ht="11.25" customHeight="1" x14ac:dyDescent="0.2"/>
    <row r="29" spans="2:36" x14ac:dyDescent="0.2">
      <c r="F29" s="16" t="s">
        <v>20</v>
      </c>
      <c r="G29" s="16"/>
      <c r="H29" s="16"/>
      <c r="I29" s="16"/>
      <c r="J29" s="16"/>
      <c r="K29" s="16"/>
      <c r="L29" s="16"/>
      <c r="M29" s="16"/>
      <c r="N29" s="16"/>
      <c r="O29" s="16"/>
      <c r="P29" s="16"/>
      <c r="Q29" s="16"/>
      <c r="R29" s="16"/>
      <c r="S29" s="16"/>
      <c r="V29" s="4">
        <v>151</v>
      </c>
      <c r="X29" s="10" t="s">
        <v>21</v>
      </c>
      <c r="Y29" s="10"/>
      <c r="Z29" s="10"/>
      <c r="AA29" s="10"/>
      <c r="AF29" s="17" t="s">
        <v>25</v>
      </c>
      <c r="AG29" s="17"/>
      <c r="AH29" s="17"/>
      <c r="AI29" s="17"/>
      <c r="AJ29" s="17"/>
    </row>
    <row r="30" spans="2:36" ht="11.25" customHeight="1" x14ac:dyDescent="0.2">
      <c r="F30" s="16"/>
      <c r="G30" s="16"/>
      <c r="H30" s="16"/>
      <c r="I30" s="16"/>
      <c r="J30" s="16"/>
      <c r="K30" s="16"/>
      <c r="L30" s="16"/>
      <c r="M30" s="16"/>
      <c r="N30" s="16"/>
      <c r="O30" s="16"/>
      <c r="P30" s="16"/>
      <c r="Q30" s="16"/>
      <c r="R30" s="16"/>
      <c r="S30" s="16"/>
    </row>
    <row r="31" spans="2:36" ht="12" customHeight="1" x14ac:dyDescent="0.2">
      <c r="F31" s="16"/>
      <c r="G31" s="16"/>
      <c r="H31" s="16"/>
      <c r="I31" s="16"/>
      <c r="J31" s="16"/>
      <c r="K31" s="16"/>
      <c r="L31" s="16"/>
      <c r="M31" s="16"/>
      <c r="N31" s="16"/>
      <c r="O31" s="16"/>
      <c r="P31" s="16"/>
      <c r="Q31" s="16"/>
      <c r="R31" s="16"/>
      <c r="S31" s="16"/>
    </row>
    <row r="32" spans="2:36" x14ac:dyDescent="0.2">
      <c r="F32" s="6" t="s">
        <v>23</v>
      </c>
      <c r="G32" s="6"/>
      <c r="H32" s="6"/>
      <c r="I32" s="6"/>
      <c r="J32" s="6"/>
      <c r="L32" s="7" t="s">
        <v>24</v>
      </c>
      <c r="M32" s="7"/>
      <c r="N32" s="7"/>
      <c r="O32" s="7"/>
      <c r="P32" s="7"/>
      <c r="Q32" s="7"/>
      <c r="R32" s="7"/>
      <c r="S32" s="7"/>
      <c r="T32" s="7"/>
    </row>
    <row r="33" spans="2:37" x14ac:dyDescent="0.2">
      <c r="F33" s="16" t="s">
        <v>26</v>
      </c>
      <c r="G33" s="16"/>
      <c r="H33" s="16"/>
      <c r="I33" s="16"/>
      <c r="J33" s="16"/>
      <c r="K33" s="16"/>
      <c r="L33" s="16"/>
      <c r="M33" s="16"/>
      <c r="N33" s="16"/>
      <c r="O33" s="16"/>
      <c r="P33" s="16"/>
      <c r="Q33" s="16"/>
      <c r="R33" s="16"/>
      <c r="S33" s="16"/>
      <c r="V33" s="4">
        <v>151</v>
      </c>
      <c r="X33" s="10" t="s">
        <v>21</v>
      </c>
      <c r="Y33" s="10"/>
      <c r="Z33" s="10"/>
      <c r="AA33" s="10"/>
      <c r="AF33" s="17" t="s">
        <v>27</v>
      </c>
      <c r="AG33" s="17"/>
      <c r="AH33" s="17"/>
      <c r="AI33" s="17"/>
      <c r="AJ33" s="17"/>
    </row>
    <row r="34" spans="2:37" ht="11.25" customHeight="1" x14ac:dyDescent="0.2">
      <c r="F34" s="16"/>
      <c r="G34" s="16"/>
      <c r="H34" s="16"/>
      <c r="I34" s="16"/>
      <c r="J34" s="16"/>
      <c r="K34" s="16"/>
      <c r="L34" s="16"/>
      <c r="M34" s="16"/>
      <c r="N34" s="16"/>
      <c r="O34" s="16"/>
      <c r="P34" s="16"/>
      <c r="Q34" s="16"/>
      <c r="R34" s="16"/>
      <c r="S34" s="16"/>
    </row>
    <row r="35" spans="2:37" ht="12" customHeight="1" x14ac:dyDescent="0.2">
      <c r="F35" s="16"/>
      <c r="G35" s="16"/>
      <c r="H35" s="16"/>
      <c r="I35" s="16"/>
      <c r="J35" s="16"/>
      <c r="K35" s="16"/>
      <c r="L35" s="16"/>
      <c r="M35" s="16"/>
      <c r="N35" s="16"/>
      <c r="O35" s="16"/>
      <c r="P35" s="16"/>
      <c r="Q35" s="16"/>
      <c r="R35" s="16"/>
      <c r="S35" s="16"/>
    </row>
    <row r="36" spans="2:37" ht="12" customHeight="1" x14ac:dyDescent="0.2">
      <c r="F36" s="16"/>
      <c r="G36" s="16"/>
      <c r="H36" s="16"/>
      <c r="I36" s="16"/>
      <c r="J36" s="16"/>
      <c r="K36" s="16"/>
      <c r="L36" s="16"/>
      <c r="M36" s="16"/>
      <c r="N36" s="16"/>
      <c r="O36" s="16"/>
      <c r="P36" s="16"/>
      <c r="Q36" s="16"/>
      <c r="R36" s="16"/>
      <c r="S36" s="16"/>
    </row>
    <row r="37" spans="2:37" x14ac:dyDescent="0.2">
      <c r="F37" s="6" t="s">
        <v>28</v>
      </c>
      <c r="G37" s="6"/>
      <c r="H37" s="6"/>
      <c r="I37" s="6"/>
      <c r="J37" s="6"/>
      <c r="L37" s="7" t="s">
        <v>29</v>
      </c>
      <c r="M37" s="7"/>
      <c r="N37" s="7"/>
      <c r="O37" s="7"/>
      <c r="P37" s="7"/>
      <c r="Q37" s="7"/>
      <c r="R37" s="7"/>
      <c r="S37" s="7"/>
      <c r="T37" s="7"/>
    </row>
    <row r="38" spans="2:37" x14ac:dyDescent="0.2">
      <c r="V38" s="4">
        <v>151</v>
      </c>
      <c r="X38" s="10" t="s">
        <v>21</v>
      </c>
      <c r="Y38" s="10"/>
      <c r="Z38" s="10"/>
      <c r="AA38" s="10"/>
    </row>
    <row r="39" spans="2:37" ht="11.25" customHeight="1" x14ac:dyDescent="0.2"/>
    <row r="40" spans="2:37" ht="11.25" customHeight="1" x14ac:dyDescent="0.2"/>
    <row r="41" spans="2:37" x14ac:dyDescent="0.2">
      <c r="D41" s="8" t="s">
        <v>30</v>
      </c>
      <c r="E41" s="8"/>
      <c r="F41" s="8"/>
      <c r="G41" s="8"/>
      <c r="H41" s="8"/>
      <c r="I41" s="8"/>
      <c r="J41" s="8"/>
      <c r="K41" s="8"/>
      <c r="L41" s="8"/>
      <c r="M41" s="8"/>
      <c r="N41" s="8"/>
      <c r="AC41" s="9">
        <v>22761.32</v>
      </c>
      <c r="AD41" s="9"/>
      <c r="AE41" s="9"/>
      <c r="AF41" s="9"/>
      <c r="AG41" s="9"/>
      <c r="AH41" s="9"/>
      <c r="AI41" s="9"/>
      <c r="AJ41" s="9"/>
      <c r="AK41" s="9"/>
    </row>
    <row r="42" spans="2:37" ht="21" customHeight="1" x14ac:dyDescent="0.2"/>
    <row r="43" spans="2:37" ht="30" customHeight="1" x14ac:dyDescent="0.2"/>
    <row r="44" spans="2:37" ht="6" customHeight="1" x14ac:dyDescent="0.2"/>
    <row r="45" spans="2:37" x14ac:dyDescent="0.2">
      <c r="C45" s="8" t="s">
        <v>14</v>
      </c>
      <c r="D45" s="8"/>
      <c r="E45" s="8"/>
      <c r="F45" s="8"/>
      <c r="G45" s="8"/>
      <c r="H45" s="8"/>
      <c r="J45" s="13" t="s">
        <v>31</v>
      </c>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row>
    <row r="46" spans="2:37" ht="6.75" customHeight="1" x14ac:dyDescent="0.2">
      <c r="B46" s="14" t="s">
        <v>32</v>
      </c>
      <c r="C46" s="14"/>
      <c r="D46" s="14"/>
      <c r="E46" s="14"/>
      <c r="AD46" s="14" t="s">
        <v>17</v>
      </c>
      <c r="AE46" s="14"/>
      <c r="AF46" s="14"/>
      <c r="AG46" s="14"/>
      <c r="AH46" s="14"/>
      <c r="AI46" s="14"/>
      <c r="AJ46" s="14"/>
    </row>
    <row r="47" spans="2:37" ht="6" customHeight="1" x14ac:dyDescent="0.2">
      <c r="B47" s="14"/>
      <c r="C47" s="14"/>
      <c r="D47" s="14"/>
      <c r="E47" s="14"/>
      <c r="H47" s="15" t="s">
        <v>18</v>
      </c>
      <c r="I47" s="15"/>
      <c r="J47" s="15"/>
      <c r="K47" s="15"/>
      <c r="L47" s="15"/>
      <c r="M47" s="15"/>
      <c r="N47" s="15"/>
      <c r="O47" s="15"/>
      <c r="P47" s="15"/>
      <c r="Q47" s="15"/>
      <c r="R47" s="15"/>
      <c r="U47" s="15" t="s">
        <v>19</v>
      </c>
      <c r="V47" s="15"/>
      <c r="W47" s="15"/>
      <c r="X47" s="15"/>
      <c r="Y47" s="15"/>
      <c r="Z47" s="15"/>
      <c r="AD47" s="14"/>
      <c r="AE47" s="14"/>
      <c r="AF47" s="14"/>
      <c r="AG47" s="14"/>
      <c r="AH47" s="14"/>
      <c r="AI47" s="14"/>
      <c r="AJ47" s="14"/>
    </row>
    <row r="48" spans="2:37" ht="7.5" customHeight="1" x14ac:dyDescent="0.2">
      <c r="B48" s="14"/>
      <c r="C48" s="14"/>
      <c r="D48" s="14"/>
      <c r="E48" s="14"/>
      <c r="H48" s="15"/>
      <c r="I48" s="15"/>
      <c r="J48" s="15"/>
      <c r="K48" s="15"/>
      <c r="L48" s="15"/>
      <c r="M48" s="15"/>
      <c r="N48" s="15"/>
      <c r="O48" s="15"/>
      <c r="P48" s="15"/>
      <c r="Q48" s="15"/>
      <c r="R48" s="15"/>
      <c r="U48" s="15"/>
      <c r="V48" s="15"/>
      <c r="W48" s="15"/>
      <c r="X48" s="15"/>
      <c r="Y48" s="15"/>
      <c r="Z48" s="15"/>
      <c r="AD48" s="14"/>
      <c r="AE48" s="14"/>
      <c r="AF48" s="14"/>
      <c r="AG48" s="14"/>
      <c r="AH48" s="14"/>
      <c r="AI48" s="14"/>
      <c r="AJ48" s="14"/>
    </row>
    <row r="49" spans="2:37" ht="6.75" customHeight="1" x14ac:dyDescent="0.2">
      <c r="B49" s="14"/>
      <c r="C49" s="14"/>
      <c r="D49" s="14"/>
      <c r="E49" s="14"/>
      <c r="AD49" s="14"/>
      <c r="AE49" s="14"/>
      <c r="AF49" s="14"/>
      <c r="AG49" s="14"/>
      <c r="AH49" s="14"/>
      <c r="AI49" s="14"/>
      <c r="AJ49" s="14"/>
    </row>
    <row r="50" spans="2:37" x14ac:dyDescent="0.2">
      <c r="B50" s="19" t="s">
        <v>33</v>
      </c>
      <c r="C50" s="19"/>
      <c r="D50" s="19"/>
      <c r="F50" s="16" t="s">
        <v>34</v>
      </c>
      <c r="G50" s="16"/>
      <c r="H50" s="16"/>
      <c r="I50" s="16"/>
      <c r="J50" s="16"/>
      <c r="K50" s="16"/>
      <c r="L50" s="16"/>
      <c r="M50" s="16"/>
      <c r="N50" s="16"/>
      <c r="O50" s="16"/>
      <c r="P50" s="16"/>
      <c r="Q50" s="16"/>
      <c r="R50" s="16"/>
      <c r="S50" s="16"/>
      <c r="V50" s="4">
        <v>122</v>
      </c>
      <c r="X50" s="18" t="s">
        <v>35</v>
      </c>
      <c r="Y50" s="18"/>
      <c r="Z50" s="18"/>
      <c r="AA50" s="18"/>
      <c r="AF50" s="17" t="s">
        <v>36</v>
      </c>
      <c r="AG50" s="17"/>
      <c r="AH50" s="17"/>
      <c r="AI50" s="17"/>
      <c r="AJ50" s="17"/>
    </row>
    <row r="51" spans="2:37" ht="11.25" customHeight="1" x14ac:dyDescent="0.2">
      <c r="F51" s="16"/>
      <c r="G51" s="16"/>
      <c r="H51" s="16"/>
      <c r="I51" s="16"/>
      <c r="J51" s="16"/>
      <c r="K51" s="16"/>
      <c r="L51" s="16"/>
      <c r="M51" s="16"/>
      <c r="N51" s="16"/>
      <c r="O51" s="16"/>
      <c r="P51" s="16"/>
      <c r="Q51" s="16"/>
      <c r="R51" s="16"/>
      <c r="S51" s="16"/>
      <c r="X51" s="18"/>
      <c r="Y51" s="18"/>
      <c r="Z51" s="18"/>
      <c r="AA51" s="18"/>
    </row>
    <row r="52" spans="2:37" x14ac:dyDescent="0.2">
      <c r="F52" s="6" t="s">
        <v>37</v>
      </c>
      <c r="G52" s="6"/>
      <c r="H52" s="6"/>
      <c r="I52" s="6"/>
      <c r="J52" s="6"/>
      <c r="L52" s="7" t="s">
        <v>38</v>
      </c>
      <c r="M52" s="7"/>
      <c r="N52" s="7"/>
      <c r="O52" s="7"/>
      <c r="P52" s="7"/>
      <c r="Q52" s="7"/>
      <c r="R52" s="7"/>
      <c r="S52" s="7"/>
      <c r="T52" s="7"/>
    </row>
    <row r="53" spans="2:37" x14ac:dyDescent="0.2">
      <c r="B53" s="19" t="s">
        <v>39</v>
      </c>
      <c r="C53" s="19"/>
      <c r="D53" s="19"/>
      <c r="F53" s="16" t="s">
        <v>40</v>
      </c>
      <c r="G53" s="16"/>
      <c r="H53" s="16"/>
      <c r="I53" s="16"/>
      <c r="J53" s="16"/>
      <c r="K53" s="16"/>
      <c r="L53" s="16"/>
      <c r="M53" s="16"/>
      <c r="N53" s="16"/>
      <c r="O53" s="16"/>
      <c r="P53" s="16"/>
      <c r="Q53" s="16"/>
      <c r="R53" s="16"/>
      <c r="S53" s="16"/>
      <c r="V53" s="4">
        <v>122</v>
      </c>
      <c r="X53" s="18" t="s">
        <v>35</v>
      </c>
      <c r="Y53" s="18"/>
      <c r="Z53" s="18"/>
      <c r="AA53" s="18"/>
      <c r="AF53" s="17" t="s">
        <v>41</v>
      </c>
      <c r="AG53" s="17"/>
      <c r="AH53" s="17"/>
      <c r="AI53" s="17"/>
      <c r="AJ53" s="17"/>
    </row>
    <row r="54" spans="2:37" ht="11.25" customHeight="1" x14ac:dyDescent="0.2">
      <c r="F54" s="16"/>
      <c r="G54" s="16"/>
      <c r="H54" s="16"/>
      <c r="I54" s="16"/>
      <c r="J54" s="16"/>
      <c r="K54" s="16"/>
      <c r="L54" s="16"/>
      <c r="M54" s="16"/>
      <c r="N54" s="16"/>
      <c r="O54" s="16"/>
      <c r="P54" s="16"/>
      <c r="Q54" s="16"/>
      <c r="R54" s="16"/>
      <c r="S54" s="16"/>
      <c r="X54" s="18"/>
      <c r="Y54" s="18"/>
      <c r="Z54" s="18"/>
      <c r="AA54" s="18"/>
    </row>
    <row r="55" spans="2:37" ht="12" customHeight="1" x14ac:dyDescent="0.2">
      <c r="F55" s="16"/>
      <c r="G55" s="16"/>
      <c r="H55" s="16"/>
      <c r="I55" s="16"/>
      <c r="J55" s="16"/>
      <c r="K55" s="16"/>
      <c r="L55" s="16"/>
      <c r="M55" s="16"/>
      <c r="N55" s="16"/>
      <c r="O55" s="16"/>
      <c r="P55" s="16"/>
      <c r="Q55" s="16"/>
      <c r="R55" s="16"/>
      <c r="S55" s="16"/>
    </row>
    <row r="56" spans="2:37" ht="12" customHeight="1" x14ac:dyDescent="0.2">
      <c r="F56" s="16"/>
      <c r="G56" s="16"/>
      <c r="H56" s="16"/>
      <c r="I56" s="16"/>
      <c r="J56" s="16"/>
      <c r="K56" s="16"/>
      <c r="L56" s="16"/>
      <c r="M56" s="16"/>
      <c r="N56" s="16"/>
      <c r="O56" s="16"/>
      <c r="P56" s="16"/>
      <c r="Q56" s="16"/>
      <c r="R56" s="16"/>
      <c r="S56" s="16"/>
    </row>
    <row r="57" spans="2:37" ht="14.25" customHeight="1" x14ac:dyDescent="0.2">
      <c r="B57" s="11" t="s">
        <v>12</v>
      </c>
      <c r="C57" s="11"/>
      <c r="D57" s="11"/>
      <c r="J57" s="12" t="s">
        <v>13</v>
      </c>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row>
    <row r="58" spans="2:37" ht="6" customHeight="1" x14ac:dyDescent="0.2"/>
    <row r="59" spans="2:37" x14ac:dyDescent="0.2">
      <c r="C59" s="8" t="s">
        <v>14</v>
      </c>
      <c r="D59" s="8"/>
      <c r="E59" s="8"/>
      <c r="F59" s="8"/>
      <c r="G59" s="8"/>
      <c r="H59" s="8"/>
      <c r="J59" s="13" t="s">
        <v>31</v>
      </c>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row>
    <row r="60" spans="2:37" ht="6.75" customHeight="1" x14ac:dyDescent="0.2">
      <c r="B60" s="14" t="s">
        <v>32</v>
      </c>
      <c r="C60" s="14"/>
      <c r="D60" s="14"/>
      <c r="E60" s="14"/>
      <c r="AD60" s="14" t="s">
        <v>17</v>
      </c>
      <c r="AE60" s="14"/>
      <c r="AF60" s="14"/>
      <c r="AG60" s="14"/>
      <c r="AH60" s="14"/>
      <c r="AI60" s="14"/>
      <c r="AJ60" s="14"/>
    </row>
    <row r="61" spans="2:37" ht="6" customHeight="1" x14ac:dyDescent="0.2">
      <c r="B61" s="14"/>
      <c r="C61" s="14"/>
      <c r="D61" s="14"/>
      <c r="E61" s="14"/>
      <c r="H61" s="15" t="s">
        <v>18</v>
      </c>
      <c r="I61" s="15"/>
      <c r="J61" s="15"/>
      <c r="K61" s="15"/>
      <c r="L61" s="15"/>
      <c r="M61" s="15"/>
      <c r="N61" s="15"/>
      <c r="O61" s="15"/>
      <c r="P61" s="15"/>
      <c r="Q61" s="15"/>
      <c r="R61" s="15"/>
      <c r="U61" s="15" t="s">
        <v>19</v>
      </c>
      <c r="V61" s="15"/>
      <c r="W61" s="15"/>
      <c r="X61" s="15"/>
      <c r="Y61" s="15"/>
      <c r="Z61" s="15"/>
      <c r="AD61" s="14"/>
      <c r="AE61" s="14"/>
      <c r="AF61" s="14"/>
      <c r="AG61" s="14"/>
      <c r="AH61" s="14"/>
      <c r="AI61" s="14"/>
      <c r="AJ61" s="14"/>
    </row>
    <row r="62" spans="2:37" ht="7.5" customHeight="1" x14ac:dyDescent="0.2">
      <c r="B62" s="14"/>
      <c r="C62" s="14"/>
      <c r="D62" s="14"/>
      <c r="E62" s="14"/>
      <c r="H62" s="15"/>
      <c r="I62" s="15"/>
      <c r="J62" s="15"/>
      <c r="K62" s="15"/>
      <c r="L62" s="15"/>
      <c r="M62" s="15"/>
      <c r="N62" s="15"/>
      <c r="O62" s="15"/>
      <c r="P62" s="15"/>
      <c r="Q62" s="15"/>
      <c r="R62" s="15"/>
      <c r="U62" s="15"/>
      <c r="V62" s="15"/>
      <c r="W62" s="15"/>
      <c r="X62" s="15"/>
      <c r="Y62" s="15"/>
      <c r="Z62" s="15"/>
      <c r="AD62" s="14"/>
      <c r="AE62" s="14"/>
      <c r="AF62" s="14"/>
      <c r="AG62" s="14"/>
      <c r="AH62" s="14"/>
      <c r="AI62" s="14"/>
      <c r="AJ62" s="14"/>
    </row>
    <row r="63" spans="2:37" ht="6.75" customHeight="1" x14ac:dyDescent="0.2">
      <c r="B63" s="14"/>
      <c r="C63" s="14"/>
      <c r="D63" s="14"/>
      <c r="E63" s="14"/>
      <c r="AD63" s="14"/>
      <c r="AE63" s="14"/>
      <c r="AF63" s="14"/>
      <c r="AG63" s="14"/>
      <c r="AH63" s="14"/>
      <c r="AI63" s="14"/>
      <c r="AJ63" s="14"/>
    </row>
    <row r="64" spans="2:37" x14ac:dyDescent="0.2">
      <c r="F64" s="6" t="s">
        <v>42</v>
      </c>
      <c r="G64" s="6"/>
      <c r="H64" s="6"/>
      <c r="I64" s="6"/>
      <c r="J64" s="6"/>
      <c r="L64" s="7" t="s">
        <v>43</v>
      </c>
      <c r="M64" s="7"/>
      <c r="N64" s="7"/>
      <c r="O64" s="7"/>
      <c r="P64" s="7"/>
      <c r="Q64" s="7"/>
      <c r="R64" s="7"/>
      <c r="S64" s="7"/>
      <c r="T64" s="7"/>
    </row>
    <row r="65" spans="2:36" x14ac:dyDescent="0.2">
      <c r="B65" s="19" t="s">
        <v>44</v>
      </c>
      <c r="C65" s="19"/>
      <c r="D65" s="19"/>
      <c r="F65" s="16" t="s">
        <v>45</v>
      </c>
      <c r="G65" s="16"/>
      <c r="H65" s="16"/>
      <c r="I65" s="16"/>
      <c r="J65" s="16"/>
      <c r="K65" s="16"/>
      <c r="L65" s="16"/>
      <c r="M65" s="16"/>
      <c r="N65" s="16"/>
      <c r="O65" s="16"/>
      <c r="P65" s="16"/>
      <c r="Q65" s="16"/>
      <c r="R65" s="16"/>
      <c r="S65" s="16"/>
      <c r="V65" s="4">
        <v>122</v>
      </c>
      <c r="X65" s="18" t="s">
        <v>35</v>
      </c>
      <c r="Y65" s="18"/>
      <c r="Z65" s="18"/>
      <c r="AA65" s="18"/>
      <c r="AF65" s="17" t="s">
        <v>46</v>
      </c>
      <c r="AG65" s="17"/>
      <c r="AH65" s="17"/>
      <c r="AI65" s="17"/>
      <c r="AJ65" s="17"/>
    </row>
    <row r="66" spans="2:36" ht="11.25" customHeight="1" x14ac:dyDescent="0.2">
      <c r="F66" s="16"/>
      <c r="G66" s="16"/>
      <c r="H66" s="16"/>
      <c r="I66" s="16"/>
      <c r="J66" s="16"/>
      <c r="K66" s="16"/>
      <c r="L66" s="16"/>
      <c r="M66" s="16"/>
      <c r="N66" s="16"/>
      <c r="O66" s="16"/>
      <c r="P66" s="16"/>
      <c r="Q66" s="16"/>
      <c r="R66" s="16"/>
      <c r="S66" s="16"/>
      <c r="X66" s="18"/>
      <c r="Y66" s="18"/>
      <c r="Z66" s="18"/>
      <c r="AA66" s="18"/>
    </row>
    <row r="67" spans="2:36" ht="12" customHeight="1" x14ac:dyDescent="0.2">
      <c r="F67" s="16"/>
      <c r="G67" s="16"/>
      <c r="H67" s="16"/>
      <c r="I67" s="16"/>
      <c r="J67" s="16"/>
      <c r="K67" s="16"/>
      <c r="L67" s="16"/>
      <c r="M67" s="16"/>
      <c r="N67" s="16"/>
      <c r="O67" s="16"/>
      <c r="P67" s="16"/>
      <c r="Q67" s="16"/>
      <c r="R67" s="16"/>
      <c r="S67" s="16"/>
    </row>
    <row r="68" spans="2:36" ht="12" customHeight="1" x14ac:dyDescent="0.2">
      <c r="F68" s="16"/>
      <c r="G68" s="16"/>
      <c r="H68" s="16"/>
      <c r="I68" s="16"/>
      <c r="J68" s="16"/>
      <c r="K68" s="16"/>
      <c r="L68" s="16"/>
      <c r="M68" s="16"/>
      <c r="N68" s="16"/>
      <c r="O68" s="16"/>
      <c r="P68" s="16"/>
      <c r="Q68" s="16"/>
      <c r="R68" s="16"/>
      <c r="S68" s="16"/>
    </row>
    <row r="69" spans="2:36" x14ac:dyDescent="0.2">
      <c r="F69" s="6" t="s">
        <v>42</v>
      </c>
      <c r="G69" s="6"/>
      <c r="H69" s="6"/>
      <c r="I69" s="6"/>
      <c r="J69" s="6"/>
      <c r="L69" s="7" t="s">
        <v>43</v>
      </c>
      <c r="M69" s="7"/>
      <c r="N69" s="7"/>
      <c r="O69" s="7"/>
      <c r="P69" s="7"/>
      <c r="Q69" s="7"/>
      <c r="R69" s="7"/>
      <c r="S69" s="7"/>
      <c r="T69" s="7"/>
    </row>
    <row r="70" spans="2:36" x14ac:dyDescent="0.2">
      <c r="B70" s="19" t="s">
        <v>47</v>
      </c>
      <c r="C70" s="19"/>
      <c r="D70" s="19"/>
      <c r="F70" s="16" t="s">
        <v>48</v>
      </c>
      <c r="G70" s="16"/>
      <c r="H70" s="16"/>
      <c r="I70" s="16"/>
      <c r="J70" s="16"/>
      <c r="K70" s="16"/>
      <c r="L70" s="16"/>
      <c r="M70" s="16"/>
      <c r="N70" s="16"/>
      <c r="O70" s="16"/>
      <c r="P70" s="16"/>
      <c r="Q70" s="16"/>
      <c r="R70" s="16"/>
      <c r="S70" s="16"/>
      <c r="V70" s="4">
        <v>122</v>
      </c>
      <c r="X70" s="18" t="s">
        <v>35</v>
      </c>
      <c r="Y70" s="18"/>
      <c r="Z70" s="18"/>
      <c r="AA70" s="18"/>
      <c r="AF70" s="17" t="s">
        <v>46</v>
      </c>
      <c r="AG70" s="17"/>
      <c r="AH70" s="17"/>
      <c r="AI70" s="17"/>
      <c r="AJ70" s="17"/>
    </row>
    <row r="71" spans="2:36" ht="11.25" customHeight="1" x14ac:dyDescent="0.2">
      <c r="F71" s="16"/>
      <c r="G71" s="16"/>
      <c r="H71" s="16"/>
      <c r="I71" s="16"/>
      <c r="J71" s="16"/>
      <c r="K71" s="16"/>
      <c r="L71" s="16"/>
      <c r="M71" s="16"/>
      <c r="N71" s="16"/>
      <c r="O71" s="16"/>
      <c r="P71" s="16"/>
      <c r="Q71" s="16"/>
      <c r="R71" s="16"/>
      <c r="S71" s="16"/>
      <c r="X71" s="18"/>
      <c r="Y71" s="18"/>
      <c r="Z71" s="18"/>
      <c r="AA71" s="18"/>
    </row>
    <row r="72" spans="2:36" ht="12" customHeight="1" x14ac:dyDescent="0.2">
      <c r="F72" s="16"/>
      <c r="G72" s="16"/>
      <c r="H72" s="16"/>
      <c r="I72" s="16"/>
      <c r="J72" s="16"/>
      <c r="K72" s="16"/>
      <c r="L72" s="16"/>
      <c r="M72" s="16"/>
      <c r="N72" s="16"/>
      <c r="O72" s="16"/>
      <c r="P72" s="16"/>
      <c r="Q72" s="16"/>
      <c r="R72" s="16"/>
      <c r="S72" s="16"/>
    </row>
    <row r="73" spans="2:36" ht="12" customHeight="1" x14ac:dyDescent="0.2">
      <c r="F73" s="16"/>
      <c r="G73" s="16"/>
      <c r="H73" s="16"/>
      <c r="I73" s="16"/>
      <c r="J73" s="16"/>
      <c r="K73" s="16"/>
      <c r="L73" s="16"/>
      <c r="M73" s="16"/>
      <c r="N73" s="16"/>
      <c r="O73" s="16"/>
      <c r="P73" s="16"/>
      <c r="Q73" s="16"/>
      <c r="R73" s="16"/>
      <c r="S73" s="16"/>
    </row>
    <row r="74" spans="2:36" x14ac:dyDescent="0.2">
      <c r="F74" s="6" t="s">
        <v>42</v>
      </c>
      <c r="G74" s="6"/>
      <c r="H74" s="6"/>
      <c r="I74" s="6"/>
      <c r="J74" s="6"/>
      <c r="L74" s="7" t="s">
        <v>43</v>
      </c>
      <c r="M74" s="7"/>
      <c r="N74" s="7"/>
      <c r="O74" s="7"/>
      <c r="P74" s="7"/>
      <c r="Q74" s="7"/>
      <c r="R74" s="7"/>
      <c r="S74" s="7"/>
      <c r="T74" s="7"/>
    </row>
    <row r="75" spans="2:36" x14ac:dyDescent="0.2">
      <c r="B75" s="19" t="s">
        <v>49</v>
      </c>
      <c r="C75" s="19"/>
      <c r="D75" s="19"/>
      <c r="F75" s="16" t="s">
        <v>50</v>
      </c>
      <c r="G75" s="16"/>
      <c r="H75" s="16"/>
      <c r="I75" s="16"/>
      <c r="J75" s="16"/>
      <c r="K75" s="16"/>
      <c r="L75" s="16"/>
      <c r="M75" s="16"/>
      <c r="N75" s="16"/>
      <c r="O75" s="16"/>
      <c r="P75" s="16"/>
      <c r="Q75" s="16"/>
      <c r="R75" s="16"/>
      <c r="S75" s="16"/>
      <c r="V75" s="4">
        <v>122</v>
      </c>
      <c r="X75" s="18" t="s">
        <v>35</v>
      </c>
      <c r="Y75" s="18"/>
      <c r="Z75" s="18"/>
      <c r="AA75" s="18"/>
      <c r="AF75" s="17" t="s">
        <v>41</v>
      </c>
      <c r="AG75" s="17"/>
      <c r="AH75" s="17"/>
      <c r="AI75" s="17"/>
      <c r="AJ75" s="17"/>
    </row>
    <row r="76" spans="2:36" ht="11.25" customHeight="1" x14ac:dyDescent="0.2">
      <c r="F76" s="16"/>
      <c r="G76" s="16"/>
      <c r="H76" s="16"/>
      <c r="I76" s="16"/>
      <c r="J76" s="16"/>
      <c r="K76" s="16"/>
      <c r="L76" s="16"/>
      <c r="M76" s="16"/>
      <c r="N76" s="16"/>
      <c r="O76" s="16"/>
      <c r="P76" s="16"/>
      <c r="Q76" s="16"/>
      <c r="R76" s="16"/>
      <c r="S76" s="16"/>
      <c r="X76" s="18"/>
      <c r="Y76" s="18"/>
      <c r="Z76" s="18"/>
      <c r="AA76" s="18"/>
    </row>
    <row r="77" spans="2:36" x14ac:dyDescent="0.2">
      <c r="F77" s="6" t="s">
        <v>42</v>
      </c>
      <c r="G77" s="6"/>
      <c r="H77" s="6"/>
      <c r="I77" s="6"/>
      <c r="J77" s="6"/>
      <c r="L77" s="7" t="s">
        <v>43</v>
      </c>
      <c r="M77" s="7"/>
      <c r="N77" s="7"/>
      <c r="O77" s="7"/>
      <c r="P77" s="7"/>
      <c r="Q77" s="7"/>
      <c r="R77" s="7"/>
      <c r="S77" s="7"/>
      <c r="T77" s="7"/>
    </row>
    <row r="78" spans="2:36" x14ac:dyDescent="0.2">
      <c r="B78" s="19" t="s">
        <v>51</v>
      </c>
      <c r="C78" s="19"/>
      <c r="D78" s="19"/>
      <c r="F78" s="16" t="s">
        <v>52</v>
      </c>
      <c r="G78" s="16"/>
      <c r="H78" s="16"/>
      <c r="I78" s="16"/>
      <c r="J78" s="16"/>
      <c r="K78" s="16"/>
      <c r="L78" s="16"/>
      <c r="M78" s="16"/>
      <c r="N78" s="16"/>
      <c r="O78" s="16"/>
      <c r="P78" s="16"/>
      <c r="Q78" s="16"/>
      <c r="R78" s="16"/>
      <c r="S78" s="16"/>
      <c r="V78" s="4">
        <v>241</v>
      </c>
      <c r="X78" s="10" t="s">
        <v>53</v>
      </c>
      <c r="Y78" s="10"/>
      <c r="Z78" s="10"/>
      <c r="AA78" s="10"/>
      <c r="AF78" s="17" t="s">
        <v>54</v>
      </c>
      <c r="AG78" s="17"/>
      <c r="AH78" s="17"/>
      <c r="AI78" s="17"/>
      <c r="AJ78" s="17"/>
    </row>
    <row r="79" spans="2:36" ht="11.25" customHeight="1" x14ac:dyDescent="0.2">
      <c r="F79" s="16"/>
      <c r="G79" s="16"/>
      <c r="H79" s="16"/>
      <c r="I79" s="16"/>
      <c r="J79" s="16"/>
      <c r="K79" s="16"/>
      <c r="L79" s="16"/>
      <c r="M79" s="16"/>
      <c r="N79" s="16"/>
      <c r="O79" s="16"/>
      <c r="P79" s="16"/>
      <c r="Q79" s="16"/>
      <c r="R79" s="16"/>
      <c r="S79" s="16"/>
    </row>
    <row r="80" spans="2:36" ht="12" customHeight="1" x14ac:dyDescent="0.2">
      <c r="F80" s="16"/>
      <c r="G80" s="16"/>
      <c r="H80" s="16"/>
      <c r="I80" s="16"/>
      <c r="J80" s="16"/>
      <c r="K80" s="16"/>
      <c r="L80" s="16"/>
      <c r="M80" s="16"/>
      <c r="N80" s="16"/>
      <c r="O80" s="16"/>
      <c r="P80" s="16"/>
      <c r="Q80" s="16"/>
      <c r="R80" s="16"/>
      <c r="S80" s="16"/>
    </row>
    <row r="81" spans="2:36" ht="12" customHeight="1" x14ac:dyDescent="0.2">
      <c r="F81" s="16"/>
      <c r="G81" s="16"/>
      <c r="H81" s="16"/>
      <c r="I81" s="16"/>
      <c r="J81" s="16"/>
      <c r="K81" s="16"/>
      <c r="L81" s="16"/>
      <c r="M81" s="16"/>
      <c r="N81" s="16"/>
      <c r="O81" s="16"/>
      <c r="P81" s="16"/>
      <c r="Q81" s="16"/>
      <c r="R81" s="16"/>
      <c r="S81" s="16"/>
    </row>
    <row r="82" spans="2:36" x14ac:dyDescent="0.2">
      <c r="F82" s="6" t="s">
        <v>55</v>
      </c>
      <c r="G82" s="6"/>
      <c r="H82" s="6"/>
      <c r="I82" s="6"/>
      <c r="J82" s="6"/>
      <c r="L82" s="7" t="s">
        <v>56</v>
      </c>
      <c r="M82" s="7"/>
      <c r="N82" s="7"/>
      <c r="O82" s="7"/>
      <c r="P82" s="7"/>
      <c r="Q82" s="7"/>
      <c r="R82" s="7"/>
      <c r="S82" s="7"/>
      <c r="T82" s="7"/>
    </row>
    <row r="83" spans="2:36" x14ac:dyDescent="0.2">
      <c r="B83" s="19" t="s">
        <v>51</v>
      </c>
      <c r="C83" s="19"/>
      <c r="D83" s="19"/>
      <c r="F83" s="16" t="s">
        <v>52</v>
      </c>
      <c r="G83" s="16"/>
      <c r="H83" s="16"/>
      <c r="I83" s="16"/>
      <c r="J83" s="16"/>
      <c r="K83" s="16"/>
      <c r="L83" s="16"/>
      <c r="M83" s="16"/>
      <c r="N83" s="16"/>
      <c r="O83" s="16"/>
      <c r="P83" s="16"/>
      <c r="Q83" s="16"/>
      <c r="R83" s="16"/>
      <c r="S83" s="16"/>
      <c r="V83" s="4">
        <v>241</v>
      </c>
      <c r="X83" s="10" t="s">
        <v>53</v>
      </c>
      <c r="Y83" s="10"/>
      <c r="Z83" s="10"/>
      <c r="AA83" s="10"/>
      <c r="AF83" s="17" t="s">
        <v>57</v>
      </c>
      <c r="AG83" s="17"/>
      <c r="AH83" s="17"/>
      <c r="AI83" s="17"/>
      <c r="AJ83" s="17"/>
    </row>
    <row r="84" spans="2:36" ht="11.25" customHeight="1" x14ac:dyDescent="0.2">
      <c r="F84" s="16"/>
      <c r="G84" s="16"/>
      <c r="H84" s="16"/>
      <c r="I84" s="16"/>
      <c r="J84" s="16"/>
      <c r="K84" s="16"/>
      <c r="L84" s="16"/>
      <c r="M84" s="16"/>
      <c r="N84" s="16"/>
      <c r="O84" s="16"/>
      <c r="P84" s="16"/>
      <c r="Q84" s="16"/>
      <c r="R84" s="16"/>
      <c r="S84" s="16"/>
    </row>
    <row r="85" spans="2:36" ht="12" customHeight="1" x14ac:dyDescent="0.2">
      <c r="F85" s="16"/>
      <c r="G85" s="16"/>
      <c r="H85" s="16"/>
      <c r="I85" s="16"/>
      <c r="J85" s="16"/>
      <c r="K85" s="16"/>
      <c r="L85" s="16"/>
      <c r="M85" s="16"/>
      <c r="N85" s="16"/>
      <c r="O85" s="16"/>
      <c r="P85" s="16"/>
      <c r="Q85" s="16"/>
      <c r="R85" s="16"/>
      <c r="S85" s="16"/>
    </row>
    <row r="86" spans="2:36" ht="12" customHeight="1" x14ac:dyDescent="0.2">
      <c r="F86" s="16"/>
      <c r="G86" s="16"/>
      <c r="H86" s="16"/>
      <c r="I86" s="16"/>
      <c r="J86" s="16"/>
      <c r="K86" s="16"/>
      <c r="L86" s="16"/>
      <c r="M86" s="16"/>
      <c r="N86" s="16"/>
      <c r="O86" s="16"/>
      <c r="P86" s="16"/>
      <c r="Q86" s="16"/>
      <c r="R86" s="16"/>
      <c r="S86" s="16"/>
    </row>
    <row r="87" spans="2:36" x14ac:dyDescent="0.2">
      <c r="F87" s="6" t="s">
        <v>55</v>
      </c>
      <c r="G87" s="6"/>
      <c r="H87" s="6"/>
      <c r="I87" s="6"/>
      <c r="J87" s="6"/>
      <c r="L87" s="7" t="s">
        <v>56</v>
      </c>
      <c r="M87" s="7"/>
      <c r="N87" s="7"/>
      <c r="O87" s="7"/>
      <c r="P87" s="7"/>
      <c r="Q87" s="7"/>
      <c r="R87" s="7"/>
      <c r="S87" s="7"/>
      <c r="T87" s="7"/>
    </row>
    <row r="88" spans="2:36" x14ac:dyDescent="0.2">
      <c r="B88" s="19" t="s">
        <v>51</v>
      </c>
      <c r="C88" s="19"/>
      <c r="D88" s="19"/>
      <c r="F88" s="16" t="s">
        <v>52</v>
      </c>
      <c r="G88" s="16"/>
      <c r="H88" s="16"/>
      <c r="I88" s="16"/>
      <c r="J88" s="16"/>
      <c r="K88" s="16"/>
      <c r="L88" s="16"/>
      <c r="M88" s="16"/>
      <c r="N88" s="16"/>
      <c r="O88" s="16"/>
      <c r="P88" s="16"/>
      <c r="Q88" s="16"/>
      <c r="R88" s="16"/>
      <c r="S88" s="16"/>
      <c r="V88" s="4">
        <v>241</v>
      </c>
      <c r="X88" s="10" t="s">
        <v>53</v>
      </c>
      <c r="Y88" s="10"/>
      <c r="Z88" s="10"/>
      <c r="AA88" s="10"/>
      <c r="AF88" s="17" t="s">
        <v>58</v>
      </c>
      <c r="AG88" s="17"/>
      <c r="AH88" s="17"/>
      <c r="AI88" s="17"/>
      <c r="AJ88" s="17"/>
    </row>
    <row r="89" spans="2:36" ht="11.25" customHeight="1" x14ac:dyDescent="0.2">
      <c r="F89" s="16"/>
      <c r="G89" s="16"/>
      <c r="H89" s="16"/>
      <c r="I89" s="16"/>
      <c r="J89" s="16"/>
      <c r="K89" s="16"/>
      <c r="L89" s="16"/>
      <c r="M89" s="16"/>
      <c r="N89" s="16"/>
      <c r="O89" s="16"/>
      <c r="P89" s="16"/>
      <c r="Q89" s="16"/>
      <c r="R89" s="16"/>
      <c r="S89" s="16"/>
    </row>
    <row r="90" spans="2:36" ht="12" customHeight="1" x14ac:dyDescent="0.2">
      <c r="F90" s="16"/>
      <c r="G90" s="16"/>
      <c r="H90" s="16"/>
      <c r="I90" s="16"/>
      <c r="J90" s="16"/>
      <c r="K90" s="16"/>
      <c r="L90" s="16"/>
      <c r="M90" s="16"/>
      <c r="N90" s="16"/>
      <c r="O90" s="16"/>
      <c r="P90" s="16"/>
      <c r="Q90" s="16"/>
      <c r="R90" s="16"/>
      <c r="S90" s="16"/>
    </row>
    <row r="91" spans="2:36" ht="12" customHeight="1" x14ac:dyDescent="0.2">
      <c r="F91" s="16"/>
      <c r="G91" s="16"/>
      <c r="H91" s="16"/>
      <c r="I91" s="16"/>
      <c r="J91" s="16"/>
      <c r="K91" s="16"/>
      <c r="L91" s="16"/>
      <c r="M91" s="16"/>
      <c r="N91" s="16"/>
      <c r="O91" s="16"/>
      <c r="P91" s="16"/>
      <c r="Q91" s="16"/>
      <c r="R91" s="16"/>
      <c r="S91" s="16"/>
    </row>
    <row r="92" spans="2:36" x14ac:dyDescent="0.2">
      <c r="F92" s="6" t="s">
        <v>55</v>
      </c>
      <c r="G92" s="6"/>
      <c r="H92" s="6"/>
      <c r="I92" s="6"/>
      <c r="J92" s="6"/>
      <c r="L92" s="7" t="s">
        <v>56</v>
      </c>
      <c r="M92" s="7"/>
      <c r="N92" s="7"/>
      <c r="O92" s="7"/>
      <c r="P92" s="7"/>
      <c r="Q92" s="7"/>
      <c r="R92" s="7"/>
      <c r="S92" s="7"/>
      <c r="T92" s="7"/>
    </row>
    <row r="93" spans="2:36" x14ac:dyDescent="0.2">
      <c r="B93" s="19" t="s">
        <v>51</v>
      </c>
      <c r="C93" s="19"/>
      <c r="D93" s="19"/>
      <c r="F93" s="16" t="s">
        <v>52</v>
      </c>
      <c r="G93" s="16"/>
      <c r="H93" s="16"/>
      <c r="I93" s="16"/>
      <c r="J93" s="16"/>
      <c r="K93" s="16"/>
      <c r="L93" s="16"/>
      <c r="M93" s="16"/>
      <c r="N93" s="16"/>
      <c r="O93" s="16"/>
      <c r="P93" s="16"/>
      <c r="Q93" s="16"/>
      <c r="R93" s="16"/>
      <c r="S93" s="16"/>
      <c r="V93" s="4">
        <v>241</v>
      </c>
      <c r="X93" s="10" t="s">
        <v>53</v>
      </c>
      <c r="Y93" s="10"/>
      <c r="Z93" s="10"/>
      <c r="AA93" s="10"/>
      <c r="AF93" s="17" t="s">
        <v>59</v>
      </c>
      <c r="AG93" s="17"/>
      <c r="AH93" s="17"/>
      <c r="AI93" s="17"/>
      <c r="AJ93" s="17"/>
    </row>
    <row r="94" spans="2:36" ht="11.25" customHeight="1" x14ac:dyDescent="0.2">
      <c r="F94" s="16"/>
      <c r="G94" s="16"/>
      <c r="H94" s="16"/>
      <c r="I94" s="16"/>
      <c r="J94" s="16"/>
      <c r="K94" s="16"/>
      <c r="L94" s="16"/>
      <c r="M94" s="16"/>
      <c r="N94" s="16"/>
      <c r="O94" s="16"/>
      <c r="P94" s="16"/>
      <c r="Q94" s="16"/>
      <c r="R94" s="16"/>
      <c r="S94" s="16"/>
    </row>
    <row r="95" spans="2:36" ht="12" customHeight="1" x14ac:dyDescent="0.2">
      <c r="F95" s="16"/>
      <c r="G95" s="16"/>
      <c r="H95" s="16"/>
      <c r="I95" s="16"/>
      <c r="J95" s="16"/>
      <c r="K95" s="16"/>
      <c r="L95" s="16"/>
      <c r="M95" s="16"/>
      <c r="N95" s="16"/>
      <c r="O95" s="16"/>
      <c r="P95" s="16"/>
      <c r="Q95" s="16"/>
      <c r="R95" s="16"/>
      <c r="S95" s="16"/>
    </row>
    <row r="96" spans="2:36" ht="12" customHeight="1" x14ac:dyDescent="0.2">
      <c r="F96" s="16"/>
      <c r="G96" s="16"/>
      <c r="H96" s="16"/>
      <c r="I96" s="16"/>
      <c r="J96" s="16"/>
      <c r="K96" s="16"/>
      <c r="L96" s="16"/>
      <c r="M96" s="16"/>
      <c r="N96" s="16"/>
      <c r="O96" s="16"/>
      <c r="P96" s="16"/>
      <c r="Q96" s="16"/>
      <c r="R96" s="16"/>
      <c r="S96" s="16"/>
    </row>
    <row r="97" spans="2:37" x14ac:dyDescent="0.2">
      <c r="F97" s="6" t="s">
        <v>55</v>
      </c>
      <c r="G97" s="6"/>
      <c r="H97" s="6"/>
      <c r="I97" s="6"/>
      <c r="J97" s="6"/>
      <c r="L97" s="7" t="s">
        <v>56</v>
      </c>
      <c r="M97" s="7"/>
      <c r="N97" s="7"/>
      <c r="O97" s="7"/>
      <c r="P97" s="7"/>
      <c r="Q97" s="7"/>
      <c r="R97" s="7"/>
      <c r="S97" s="7"/>
      <c r="T97" s="7"/>
    </row>
    <row r="98" spans="2:37" x14ac:dyDescent="0.2">
      <c r="B98" s="19" t="s">
        <v>60</v>
      </c>
      <c r="C98" s="19"/>
      <c r="D98" s="19"/>
      <c r="F98" s="16" t="s">
        <v>61</v>
      </c>
      <c r="G98" s="16"/>
      <c r="H98" s="16"/>
      <c r="I98" s="16"/>
      <c r="J98" s="16"/>
      <c r="K98" s="16"/>
      <c r="L98" s="16"/>
      <c r="M98" s="16"/>
      <c r="N98" s="16"/>
      <c r="O98" s="16"/>
      <c r="P98" s="16"/>
      <c r="Q98" s="16"/>
      <c r="R98" s="16"/>
      <c r="S98" s="16"/>
      <c r="V98" s="4">
        <v>165</v>
      </c>
      <c r="X98" s="18" t="s">
        <v>62</v>
      </c>
      <c r="Y98" s="18"/>
      <c r="Z98" s="18"/>
      <c r="AA98" s="18"/>
      <c r="AF98" s="17" t="s">
        <v>63</v>
      </c>
      <c r="AG98" s="17"/>
      <c r="AH98" s="17"/>
      <c r="AI98" s="17"/>
      <c r="AJ98" s="17"/>
    </row>
    <row r="99" spans="2:37" ht="11.25" customHeight="1" x14ac:dyDescent="0.2">
      <c r="F99" s="16"/>
      <c r="G99" s="16"/>
      <c r="H99" s="16"/>
      <c r="I99" s="16"/>
      <c r="J99" s="16"/>
      <c r="K99" s="16"/>
      <c r="L99" s="16"/>
      <c r="M99" s="16"/>
      <c r="N99" s="16"/>
      <c r="O99" s="16"/>
      <c r="P99" s="16"/>
      <c r="Q99" s="16"/>
      <c r="R99" s="16"/>
      <c r="S99" s="16"/>
      <c r="X99" s="18"/>
      <c r="Y99" s="18"/>
      <c r="Z99" s="18"/>
      <c r="AA99" s="18"/>
    </row>
    <row r="100" spans="2:37" ht="12" customHeight="1" x14ac:dyDescent="0.2">
      <c r="F100" s="16"/>
      <c r="G100" s="16"/>
      <c r="H100" s="16"/>
      <c r="I100" s="16"/>
      <c r="J100" s="16"/>
      <c r="K100" s="16"/>
      <c r="L100" s="16"/>
      <c r="M100" s="16"/>
      <c r="N100" s="16"/>
      <c r="O100" s="16"/>
      <c r="P100" s="16"/>
      <c r="Q100" s="16"/>
      <c r="R100" s="16"/>
      <c r="S100" s="16"/>
    </row>
    <row r="101" spans="2:37" ht="14.25" customHeight="1" x14ac:dyDescent="0.2">
      <c r="B101" s="11" t="s">
        <v>12</v>
      </c>
      <c r="C101" s="11"/>
      <c r="D101" s="11"/>
      <c r="J101" s="12" t="s">
        <v>13</v>
      </c>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row>
    <row r="102" spans="2:37" ht="6" customHeight="1" x14ac:dyDescent="0.2"/>
    <row r="103" spans="2:37" x14ac:dyDescent="0.2">
      <c r="C103" s="8" t="s">
        <v>14</v>
      </c>
      <c r="D103" s="8"/>
      <c r="E103" s="8"/>
      <c r="F103" s="8"/>
      <c r="G103" s="8"/>
      <c r="H103" s="8"/>
      <c r="J103" s="13" t="s">
        <v>31</v>
      </c>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row>
    <row r="104" spans="2:37" ht="6.75" customHeight="1" x14ac:dyDescent="0.2">
      <c r="B104" s="14" t="s">
        <v>32</v>
      </c>
      <c r="C104" s="14"/>
      <c r="D104" s="14"/>
      <c r="E104" s="14"/>
      <c r="AD104" s="14" t="s">
        <v>17</v>
      </c>
      <c r="AE104" s="14"/>
      <c r="AF104" s="14"/>
      <c r="AG104" s="14"/>
      <c r="AH104" s="14"/>
      <c r="AI104" s="14"/>
      <c r="AJ104" s="14"/>
    </row>
    <row r="105" spans="2:37" ht="6" customHeight="1" x14ac:dyDescent="0.2">
      <c r="B105" s="14"/>
      <c r="C105" s="14"/>
      <c r="D105" s="14"/>
      <c r="E105" s="14"/>
      <c r="H105" s="15" t="s">
        <v>18</v>
      </c>
      <c r="I105" s="15"/>
      <c r="J105" s="15"/>
      <c r="K105" s="15"/>
      <c r="L105" s="15"/>
      <c r="M105" s="15"/>
      <c r="N105" s="15"/>
      <c r="O105" s="15"/>
      <c r="P105" s="15"/>
      <c r="Q105" s="15"/>
      <c r="R105" s="15"/>
      <c r="U105" s="15" t="s">
        <v>19</v>
      </c>
      <c r="V105" s="15"/>
      <c r="W105" s="15"/>
      <c r="X105" s="15"/>
      <c r="Y105" s="15"/>
      <c r="Z105" s="15"/>
      <c r="AD105" s="14"/>
      <c r="AE105" s="14"/>
      <c r="AF105" s="14"/>
      <c r="AG105" s="14"/>
      <c r="AH105" s="14"/>
      <c r="AI105" s="14"/>
      <c r="AJ105" s="14"/>
    </row>
    <row r="106" spans="2:37" ht="7.5" customHeight="1" x14ac:dyDescent="0.2">
      <c r="B106" s="14"/>
      <c r="C106" s="14"/>
      <c r="D106" s="14"/>
      <c r="E106" s="14"/>
      <c r="H106" s="15"/>
      <c r="I106" s="15"/>
      <c r="J106" s="15"/>
      <c r="K106" s="15"/>
      <c r="L106" s="15"/>
      <c r="M106" s="15"/>
      <c r="N106" s="15"/>
      <c r="O106" s="15"/>
      <c r="P106" s="15"/>
      <c r="Q106" s="15"/>
      <c r="R106" s="15"/>
      <c r="U106" s="15"/>
      <c r="V106" s="15"/>
      <c r="W106" s="15"/>
      <c r="X106" s="15"/>
      <c r="Y106" s="15"/>
      <c r="Z106" s="15"/>
      <c r="AD106" s="14"/>
      <c r="AE106" s="14"/>
      <c r="AF106" s="14"/>
      <c r="AG106" s="14"/>
      <c r="AH106" s="14"/>
      <c r="AI106" s="14"/>
      <c r="AJ106" s="14"/>
    </row>
    <row r="107" spans="2:37" ht="6.75" customHeight="1" x14ac:dyDescent="0.2">
      <c r="B107" s="14"/>
      <c r="C107" s="14"/>
      <c r="D107" s="14"/>
      <c r="E107" s="14"/>
      <c r="AD107" s="14"/>
      <c r="AE107" s="14"/>
      <c r="AF107" s="14"/>
      <c r="AG107" s="14"/>
      <c r="AH107" s="14"/>
      <c r="AI107" s="14"/>
      <c r="AJ107" s="14"/>
    </row>
    <row r="108" spans="2:37" x14ac:dyDescent="0.2">
      <c r="F108" s="6" t="s">
        <v>64</v>
      </c>
      <c r="G108" s="6"/>
      <c r="H108" s="6"/>
      <c r="I108" s="6"/>
      <c r="J108" s="6"/>
      <c r="L108" s="7" t="s">
        <v>65</v>
      </c>
      <c r="M108" s="7"/>
      <c r="N108" s="7"/>
      <c r="O108" s="7"/>
      <c r="P108" s="7"/>
      <c r="Q108" s="7"/>
      <c r="R108" s="7"/>
      <c r="S108" s="7"/>
      <c r="T108" s="7"/>
    </row>
    <row r="109" spans="2:37" x14ac:dyDescent="0.2">
      <c r="B109" s="19" t="s">
        <v>66</v>
      </c>
      <c r="C109" s="19"/>
      <c r="D109" s="19"/>
      <c r="F109" s="16" t="s">
        <v>67</v>
      </c>
      <c r="G109" s="16"/>
      <c r="H109" s="16"/>
      <c r="I109" s="16"/>
      <c r="J109" s="16"/>
      <c r="K109" s="16"/>
      <c r="L109" s="16"/>
      <c r="M109" s="16"/>
      <c r="N109" s="16"/>
      <c r="O109" s="16"/>
      <c r="P109" s="16"/>
      <c r="Q109" s="16"/>
      <c r="R109" s="16"/>
      <c r="S109" s="16"/>
      <c r="V109" s="4">
        <v>322</v>
      </c>
      <c r="X109" s="10" t="s">
        <v>68</v>
      </c>
      <c r="Y109" s="10"/>
      <c r="Z109" s="10"/>
      <c r="AA109" s="10"/>
      <c r="AF109" s="17" t="s">
        <v>69</v>
      </c>
      <c r="AG109" s="17"/>
      <c r="AH109" s="17"/>
      <c r="AI109" s="17"/>
      <c r="AJ109" s="17"/>
    </row>
    <row r="110" spans="2:37" ht="11.25" customHeight="1" x14ac:dyDescent="0.2">
      <c r="F110" s="16"/>
      <c r="G110" s="16"/>
      <c r="H110" s="16"/>
      <c r="I110" s="16"/>
      <c r="J110" s="16"/>
      <c r="K110" s="16"/>
      <c r="L110" s="16"/>
      <c r="M110" s="16"/>
      <c r="N110" s="16"/>
      <c r="O110" s="16"/>
      <c r="P110" s="16"/>
      <c r="Q110" s="16"/>
      <c r="R110" s="16"/>
      <c r="S110" s="16"/>
    </row>
    <row r="111" spans="2:37" x14ac:dyDescent="0.2">
      <c r="F111" s="6" t="s">
        <v>70</v>
      </c>
      <c r="G111" s="6"/>
      <c r="H111" s="6"/>
      <c r="I111" s="6"/>
      <c r="J111" s="6"/>
      <c r="L111" s="7" t="s">
        <v>71</v>
      </c>
      <c r="M111" s="7"/>
      <c r="N111" s="7"/>
      <c r="O111" s="7"/>
      <c r="P111" s="7"/>
      <c r="Q111" s="7"/>
      <c r="R111" s="7"/>
      <c r="S111" s="7"/>
      <c r="T111" s="7"/>
    </row>
    <row r="112" spans="2:37" x14ac:dyDescent="0.2">
      <c r="B112" s="19" t="s">
        <v>72</v>
      </c>
      <c r="C112" s="19"/>
      <c r="D112" s="19"/>
      <c r="F112" s="21" t="s">
        <v>73</v>
      </c>
      <c r="G112" s="21"/>
      <c r="H112" s="21"/>
      <c r="I112" s="21"/>
      <c r="J112" s="21"/>
      <c r="K112" s="21"/>
      <c r="L112" s="21"/>
      <c r="M112" s="21"/>
      <c r="N112" s="21"/>
      <c r="O112" s="21"/>
      <c r="P112" s="21"/>
      <c r="Q112" s="21"/>
      <c r="R112" s="21"/>
      <c r="S112" s="21"/>
      <c r="V112" s="4">
        <v>322</v>
      </c>
      <c r="X112" s="10" t="s">
        <v>68</v>
      </c>
      <c r="Y112" s="10"/>
      <c r="Z112" s="10"/>
      <c r="AA112" s="10"/>
      <c r="AF112" s="17" t="s">
        <v>74</v>
      </c>
      <c r="AG112" s="17"/>
      <c r="AH112" s="17"/>
      <c r="AI112" s="17"/>
      <c r="AJ112" s="17"/>
    </row>
    <row r="113" spans="2:36" x14ac:dyDescent="0.2">
      <c r="F113" s="6" t="s">
        <v>70</v>
      </c>
      <c r="G113" s="6"/>
      <c r="H113" s="6"/>
      <c r="I113" s="6"/>
      <c r="J113" s="6"/>
      <c r="L113" s="7" t="s">
        <v>71</v>
      </c>
      <c r="M113" s="7"/>
      <c r="N113" s="7"/>
      <c r="O113" s="7"/>
      <c r="P113" s="7"/>
      <c r="Q113" s="7"/>
      <c r="R113" s="7"/>
      <c r="S113" s="7"/>
      <c r="T113" s="7"/>
    </row>
    <row r="114" spans="2:36" x14ac:dyDescent="0.2">
      <c r="B114" s="19" t="s">
        <v>75</v>
      </c>
      <c r="C114" s="19"/>
      <c r="D114" s="19"/>
      <c r="F114" s="16" t="s">
        <v>76</v>
      </c>
      <c r="G114" s="16"/>
      <c r="H114" s="16"/>
      <c r="I114" s="16"/>
      <c r="J114" s="16"/>
      <c r="K114" s="16"/>
      <c r="L114" s="16"/>
      <c r="M114" s="16"/>
      <c r="N114" s="16"/>
      <c r="O114" s="16"/>
      <c r="P114" s="16"/>
      <c r="Q114" s="16"/>
      <c r="R114" s="16"/>
      <c r="S114" s="16"/>
      <c r="V114" s="4">
        <v>322</v>
      </c>
      <c r="X114" s="10" t="s">
        <v>68</v>
      </c>
      <c r="Y114" s="10"/>
      <c r="Z114" s="10"/>
      <c r="AA114" s="10"/>
      <c r="AF114" s="17" t="s">
        <v>77</v>
      </c>
      <c r="AG114" s="17"/>
      <c r="AH114" s="17"/>
      <c r="AI114" s="17"/>
      <c r="AJ114" s="17"/>
    </row>
    <row r="115" spans="2:36" ht="11.25" customHeight="1" x14ac:dyDescent="0.2">
      <c r="F115" s="16"/>
      <c r="G115" s="16"/>
      <c r="H115" s="16"/>
      <c r="I115" s="16"/>
      <c r="J115" s="16"/>
      <c r="K115" s="16"/>
      <c r="L115" s="16"/>
      <c r="M115" s="16"/>
      <c r="N115" s="16"/>
      <c r="O115" s="16"/>
      <c r="P115" s="16"/>
      <c r="Q115" s="16"/>
      <c r="R115" s="16"/>
      <c r="S115" s="16"/>
    </row>
    <row r="116" spans="2:36" x14ac:dyDescent="0.2">
      <c r="F116" s="6" t="s">
        <v>70</v>
      </c>
      <c r="G116" s="6"/>
      <c r="H116" s="6"/>
      <c r="I116" s="6"/>
      <c r="J116" s="6"/>
      <c r="L116" s="7" t="s">
        <v>71</v>
      </c>
      <c r="M116" s="7"/>
      <c r="N116" s="7"/>
      <c r="O116" s="7"/>
      <c r="P116" s="7"/>
      <c r="Q116" s="7"/>
      <c r="R116" s="7"/>
      <c r="S116" s="7"/>
      <c r="T116" s="7"/>
    </row>
    <row r="117" spans="2:36" x14ac:dyDescent="0.2">
      <c r="B117" s="19" t="s">
        <v>78</v>
      </c>
      <c r="C117" s="19"/>
      <c r="D117" s="19"/>
      <c r="F117" s="16" t="s">
        <v>79</v>
      </c>
      <c r="G117" s="16"/>
      <c r="H117" s="16"/>
      <c r="I117" s="16"/>
      <c r="J117" s="16"/>
      <c r="K117" s="16"/>
      <c r="L117" s="16"/>
      <c r="M117" s="16"/>
      <c r="N117" s="16"/>
      <c r="O117" s="16"/>
      <c r="P117" s="16"/>
      <c r="Q117" s="16"/>
      <c r="R117" s="16"/>
      <c r="S117" s="16"/>
      <c r="V117" s="4">
        <v>261</v>
      </c>
      <c r="X117" s="10" t="s">
        <v>80</v>
      </c>
      <c r="Y117" s="10"/>
      <c r="Z117" s="10"/>
      <c r="AA117" s="10"/>
      <c r="AF117" s="17" t="s">
        <v>81</v>
      </c>
      <c r="AG117" s="17"/>
      <c r="AH117" s="17"/>
      <c r="AI117" s="17"/>
      <c r="AJ117" s="17"/>
    </row>
    <row r="118" spans="2:36" ht="11.25" customHeight="1" x14ac:dyDescent="0.2">
      <c r="F118" s="16"/>
      <c r="G118" s="16"/>
      <c r="H118" s="16"/>
      <c r="I118" s="16"/>
      <c r="J118" s="16"/>
      <c r="K118" s="16"/>
      <c r="L118" s="16"/>
      <c r="M118" s="16"/>
      <c r="N118" s="16"/>
      <c r="O118" s="16"/>
      <c r="P118" s="16"/>
      <c r="Q118" s="16"/>
      <c r="R118" s="16"/>
      <c r="S118" s="16"/>
    </row>
    <row r="119" spans="2:36" ht="12" customHeight="1" x14ac:dyDescent="0.2">
      <c r="F119" s="16"/>
      <c r="G119" s="16"/>
      <c r="H119" s="16"/>
      <c r="I119" s="16"/>
      <c r="J119" s="16"/>
      <c r="K119" s="16"/>
      <c r="L119" s="16"/>
      <c r="M119" s="16"/>
      <c r="N119" s="16"/>
      <c r="O119" s="16"/>
      <c r="P119" s="16"/>
      <c r="Q119" s="16"/>
      <c r="R119" s="16"/>
      <c r="S119" s="16"/>
    </row>
    <row r="120" spans="2:36" x14ac:dyDescent="0.2">
      <c r="F120" s="6" t="s">
        <v>82</v>
      </c>
      <c r="G120" s="6"/>
      <c r="H120" s="6"/>
      <c r="I120" s="6"/>
      <c r="J120" s="6"/>
      <c r="L120" s="7" t="s">
        <v>83</v>
      </c>
      <c r="M120" s="7"/>
      <c r="N120" s="7"/>
      <c r="O120" s="7"/>
      <c r="P120" s="7"/>
      <c r="Q120" s="7"/>
      <c r="R120" s="7"/>
      <c r="S120" s="7"/>
      <c r="T120" s="7"/>
    </row>
    <row r="121" spans="2:36" x14ac:dyDescent="0.2">
      <c r="B121" s="19" t="s">
        <v>84</v>
      </c>
      <c r="C121" s="19"/>
      <c r="D121" s="19"/>
      <c r="F121" s="16" t="s">
        <v>85</v>
      </c>
      <c r="G121" s="16"/>
      <c r="H121" s="16"/>
      <c r="I121" s="16"/>
      <c r="J121" s="16"/>
      <c r="K121" s="16"/>
      <c r="L121" s="16"/>
      <c r="M121" s="16"/>
      <c r="N121" s="16"/>
      <c r="O121" s="16"/>
      <c r="P121" s="16"/>
      <c r="Q121" s="16"/>
      <c r="R121" s="16"/>
      <c r="S121" s="16"/>
      <c r="V121" s="4">
        <v>268</v>
      </c>
      <c r="X121" s="18" t="s">
        <v>86</v>
      </c>
      <c r="Y121" s="18"/>
      <c r="Z121" s="18"/>
      <c r="AA121" s="18"/>
      <c r="AF121" s="17" t="s">
        <v>87</v>
      </c>
      <c r="AG121" s="17"/>
      <c r="AH121" s="17"/>
      <c r="AI121" s="17"/>
      <c r="AJ121" s="17"/>
    </row>
    <row r="122" spans="2:36" ht="11.25" customHeight="1" x14ac:dyDescent="0.2">
      <c r="F122" s="16"/>
      <c r="G122" s="16"/>
      <c r="H122" s="16"/>
      <c r="I122" s="16"/>
      <c r="J122" s="16"/>
      <c r="K122" s="16"/>
      <c r="L122" s="16"/>
      <c r="M122" s="16"/>
      <c r="N122" s="16"/>
      <c r="O122" s="16"/>
      <c r="P122" s="16"/>
      <c r="Q122" s="16"/>
      <c r="R122" s="16"/>
      <c r="S122" s="16"/>
      <c r="X122" s="18"/>
      <c r="Y122" s="18"/>
      <c r="Z122" s="18"/>
      <c r="AA122" s="18"/>
    </row>
    <row r="123" spans="2:36" ht="12" customHeight="1" x14ac:dyDescent="0.2">
      <c r="F123" s="16"/>
      <c r="G123" s="16"/>
      <c r="H123" s="16"/>
      <c r="I123" s="16"/>
      <c r="J123" s="16"/>
      <c r="K123" s="16"/>
      <c r="L123" s="16"/>
      <c r="M123" s="16"/>
      <c r="N123" s="16"/>
      <c r="O123" s="16"/>
      <c r="P123" s="16"/>
      <c r="Q123" s="16"/>
      <c r="R123" s="16"/>
      <c r="S123" s="16"/>
    </row>
    <row r="124" spans="2:36" x14ac:dyDescent="0.2">
      <c r="F124" s="6" t="s">
        <v>88</v>
      </c>
      <c r="G124" s="6"/>
      <c r="H124" s="6"/>
      <c r="I124" s="6"/>
      <c r="J124" s="6"/>
      <c r="L124" s="7" t="s">
        <v>89</v>
      </c>
      <c r="M124" s="7"/>
      <c r="N124" s="7"/>
      <c r="O124" s="7"/>
      <c r="P124" s="7"/>
      <c r="Q124" s="7"/>
      <c r="R124" s="7"/>
      <c r="S124" s="7"/>
      <c r="T124" s="7"/>
    </row>
    <row r="125" spans="2:36" x14ac:dyDescent="0.2">
      <c r="B125" s="19" t="s">
        <v>90</v>
      </c>
      <c r="C125" s="19"/>
      <c r="D125" s="19"/>
      <c r="F125" s="16" t="s">
        <v>91</v>
      </c>
      <c r="G125" s="16"/>
      <c r="H125" s="16"/>
      <c r="I125" s="16"/>
      <c r="J125" s="16"/>
      <c r="K125" s="16"/>
      <c r="L125" s="16"/>
      <c r="M125" s="16"/>
      <c r="N125" s="16"/>
      <c r="O125" s="16"/>
      <c r="P125" s="16"/>
      <c r="Q125" s="16"/>
      <c r="R125" s="16"/>
      <c r="S125" s="16"/>
      <c r="V125" s="4">
        <v>199</v>
      </c>
      <c r="X125" s="10" t="s">
        <v>92</v>
      </c>
      <c r="Y125" s="10"/>
      <c r="Z125" s="10"/>
      <c r="AA125" s="10"/>
      <c r="AF125" s="17" t="s">
        <v>93</v>
      </c>
      <c r="AG125" s="17"/>
      <c r="AH125" s="17"/>
      <c r="AI125" s="17"/>
      <c r="AJ125" s="17"/>
    </row>
    <row r="126" spans="2:36" ht="11.25" customHeight="1" x14ac:dyDescent="0.2">
      <c r="F126" s="16"/>
      <c r="G126" s="16"/>
      <c r="H126" s="16"/>
      <c r="I126" s="16"/>
      <c r="J126" s="16"/>
      <c r="K126" s="16"/>
      <c r="L126" s="16"/>
      <c r="M126" s="16"/>
      <c r="N126" s="16"/>
      <c r="O126" s="16"/>
      <c r="P126" s="16"/>
      <c r="Q126" s="16"/>
      <c r="R126" s="16"/>
      <c r="S126" s="16"/>
    </row>
    <row r="127" spans="2:36" x14ac:dyDescent="0.2">
      <c r="F127" s="6" t="s">
        <v>94</v>
      </c>
      <c r="G127" s="6"/>
      <c r="H127" s="6"/>
      <c r="I127" s="6"/>
      <c r="J127" s="6"/>
      <c r="L127" s="20" t="s">
        <v>95</v>
      </c>
      <c r="M127" s="20"/>
      <c r="N127" s="20"/>
      <c r="O127" s="20"/>
      <c r="P127" s="20"/>
      <c r="Q127" s="20"/>
      <c r="R127" s="20"/>
      <c r="S127" s="20"/>
      <c r="T127" s="20"/>
    </row>
    <row r="128" spans="2:36" ht="11.25" customHeight="1" x14ac:dyDescent="0.2">
      <c r="L128" s="20"/>
      <c r="M128" s="20"/>
      <c r="N128" s="20"/>
      <c r="O128" s="20"/>
      <c r="P128" s="20"/>
      <c r="Q128" s="20"/>
      <c r="R128" s="20"/>
      <c r="S128" s="20"/>
      <c r="T128" s="20"/>
    </row>
    <row r="129" spans="2:37" x14ac:dyDescent="0.2">
      <c r="V129" s="4">
        <v>199</v>
      </c>
      <c r="X129" s="10" t="s">
        <v>92</v>
      </c>
      <c r="Y129" s="10"/>
      <c r="Z129" s="10"/>
      <c r="AA129" s="10"/>
    </row>
    <row r="130" spans="2:37" ht="11.25" customHeight="1" x14ac:dyDescent="0.2"/>
    <row r="131" spans="2:37" x14ac:dyDescent="0.2">
      <c r="V131" s="4">
        <v>199</v>
      </c>
      <c r="X131" s="10" t="s">
        <v>92</v>
      </c>
      <c r="Y131" s="10"/>
      <c r="Z131" s="10"/>
      <c r="AA131" s="10"/>
    </row>
    <row r="132" spans="2:37" ht="11.25" customHeight="1" x14ac:dyDescent="0.2"/>
    <row r="133" spans="2:37" x14ac:dyDescent="0.2">
      <c r="V133" s="4">
        <v>199</v>
      </c>
      <c r="X133" s="10" t="s">
        <v>92</v>
      </c>
      <c r="Y133" s="10"/>
      <c r="Z133" s="10"/>
      <c r="AA133" s="10"/>
    </row>
    <row r="134" spans="2:37" ht="11.25" customHeight="1" x14ac:dyDescent="0.2"/>
    <row r="135" spans="2:37" x14ac:dyDescent="0.2">
      <c r="B135" s="19" t="s">
        <v>96</v>
      </c>
      <c r="C135" s="19"/>
      <c r="D135" s="19"/>
      <c r="F135" s="16" t="s">
        <v>97</v>
      </c>
      <c r="G135" s="16"/>
      <c r="H135" s="16"/>
      <c r="I135" s="16"/>
      <c r="J135" s="16"/>
      <c r="K135" s="16"/>
      <c r="L135" s="16"/>
      <c r="M135" s="16"/>
      <c r="N135" s="16"/>
      <c r="O135" s="16"/>
      <c r="P135" s="16"/>
      <c r="Q135" s="16"/>
      <c r="R135" s="16"/>
      <c r="S135" s="16"/>
      <c r="V135" s="4">
        <v>165</v>
      </c>
      <c r="X135" s="18" t="s">
        <v>62</v>
      </c>
      <c r="Y135" s="18"/>
      <c r="Z135" s="18"/>
      <c r="AA135" s="18"/>
      <c r="AF135" s="17" t="s">
        <v>98</v>
      </c>
      <c r="AG135" s="17"/>
      <c r="AH135" s="17"/>
      <c r="AI135" s="17"/>
      <c r="AJ135" s="17"/>
    </row>
    <row r="136" spans="2:37" ht="11.25" customHeight="1" x14ac:dyDescent="0.2">
      <c r="F136" s="16"/>
      <c r="G136" s="16"/>
      <c r="H136" s="16"/>
      <c r="I136" s="16"/>
      <c r="J136" s="16"/>
      <c r="K136" s="16"/>
      <c r="L136" s="16"/>
      <c r="M136" s="16"/>
      <c r="N136" s="16"/>
      <c r="O136" s="16"/>
      <c r="P136" s="16"/>
      <c r="Q136" s="16"/>
      <c r="R136" s="16"/>
      <c r="S136" s="16"/>
      <c r="X136" s="18"/>
      <c r="Y136" s="18"/>
      <c r="Z136" s="18"/>
      <c r="AA136" s="18"/>
    </row>
    <row r="137" spans="2:37" ht="12" customHeight="1" x14ac:dyDescent="0.2">
      <c r="F137" s="16"/>
      <c r="G137" s="16"/>
      <c r="H137" s="16"/>
      <c r="I137" s="16"/>
      <c r="J137" s="16"/>
      <c r="K137" s="16"/>
      <c r="L137" s="16"/>
      <c r="M137" s="16"/>
      <c r="N137" s="16"/>
      <c r="O137" s="16"/>
      <c r="P137" s="16"/>
      <c r="Q137" s="16"/>
      <c r="R137" s="16"/>
      <c r="S137" s="16"/>
    </row>
    <row r="138" spans="2:37" x14ac:dyDescent="0.2">
      <c r="F138" s="6" t="s">
        <v>64</v>
      </c>
      <c r="G138" s="6"/>
      <c r="H138" s="6"/>
      <c r="I138" s="6"/>
      <c r="J138" s="6"/>
      <c r="L138" s="7" t="s">
        <v>65</v>
      </c>
      <c r="M138" s="7"/>
      <c r="N138" s="7"/>
      <c r="O138" s="7"/>
      <c r="P138" s="7"/>
      <c r="Q138" s="7"/>
      <c r="R138" s="7"/>
      <c r="S138" s="7"/>
      <c r="T138" s="7"/>
    </row>
    <row r="139" spans="2:37" x14ac:dyDescent="0.2">
      <c r="B139" s="19" t="s">
        <v>99</v>
      </c>
      <c r="C139" s="19"/>
      <c r="D139" s="19"/>
      <c r="F139" s="16" t="s">
        <v>100</v>
      </c>
      <c r="G139" s="16"/>
      <c r="H139" s="16"/>
      <c r="I139" s="16"/>
      <c r="J139" s="16"/>
      <c r="K139" s="16"/>
      <c r="L139" s="16"/>
      <c r="M139" s="16"/>
      <c r="N139" s="16"/>
      <c r="O139" s="16"/>
      <c r="P139" s="16"/>
      <c r="Q139" s="16"/>
      <c r="R139" s="16"/>
      <c r="S139" s="16"/>
      <c r="V139" s="4">
        <v>165</v>
      </c>
      <c r="X139" s="18" t="s">
        <v>62</v>
      </c>
      <c r="Y139" s="18"/>
      <c r="Z139" s="18"/>
      <c r="AA139" s="18"/>
      <c r="AF139" s="17" t="s">
        <v>101</v>
      </c>
      <c r="AG139" s="17"/>
      <c r="AH139" s="17"/>
      <c r="AI139" s="17"/>
      <c r="AJ139" s="17"/>
    </row>
    <row r="140" spans="2:37" ht="11.25" customHeight="1" x14ac:dyDescent="0.2">
      <c r="F140" s="16"/>
      <c r="G140" s="16"/>
      <c r="H140" s="16"/>
      <c r="I140" s="16"/>
      <c r="J140" s="16"/>
      <c r="K140" s="16"/>
      <c r="L140" s="16"/>
      <c r="M140" s="16"/>
      <c r="N140" s="16"/>
      <c r="O140" s="16"/>
      <c r="P140" s="16"/>
      <c r="Q140" s="16"/>
      <c r="R140" s="16"/>
      <c r="S140" s="16"/>
      <c r="X140" s="18"/>
      <c r="Y140" s="18"/>
      <c r="Z140" s="18"/>
      <c r="AA140" s="18"/>
    </row>
    <row r="141" spans="2:37" ht="12" customHeight="1" x14ac:dyDescent="0.2">
      <c r="F141" s="16"/>
      <c r="G141" s="16"/>
      <c r="H141" s="16"/>
      <c r="I141" s="16"/>
      <c r="J141" s="16"/>
      <c r="K141" s="16"/>
      <c r="L141" s="16"/>
      <c r="M141" s="16"/>
      <c r="N141" s="16"/>
      <c r="O141" s="16"/>
      <c r="P141" s="16"/>
      <c r="Q141" s="16"/>
      <c r="R141" s="16"/>
      <c r="S141" s="16"/>
    </row>
    <row r="142" spans="2:37" x14ac:dyDescent="0.2">
      <c r="F142" s="6" t="s">
        <v>102</v>
      </c>
      <c r="G142" s="6"/>
      <c r="H142" s="6"/>
      <c r="I142" s="6"/>
      <c r="J142" s="6"/>
      <c r="L142" s="7" t="s">
        <v>103</v>
      </c>
      <c r="M142" s="7"/>
      <c r="N142" s="7"/>
      <c r="O142" s="7"/>
      <c r="P142" s="7"/>
      <c r="Q142" s="7"/>
      <c r="R142" s="7"/>
      <c r="S142" s="7"/>
      <c r="T142" s="7"/>
    </row>
    <row r="143" spans="2:37" ht="14.25" customHeight="1" x14ac:dyDescent="0.2">
      <c r="B143" s="11" t="s">
        <v>12</v>
      </c>
      <c r="C143" s="11"/>
      <c r="D143" s="11"/>
      <c r="J143" s="12" t="s">
        <v>13</v>
      </c>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row>
    <row r="144" spans="2:37" ht="6" customHeight="1" x14ac:dyDescent="0.2"/>
    <row r="145" spans="2:37" x14ac:dyDescent="0.2">
      <c r="C145" s="8" t="s">
        <v>14</v>
      </c>
      <c r="D145" s="8"/>
      <c r="E145" s="8"/>
      <c r="F145" s="8"/>
      <c r="G145" s="8"/>
      <c r="H145" s="8"/>
      <c r="J145" s="13" t="s">
        <v>31</v>
      </c>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c r="AH145" s="13"/>
      <c r="AI145" s="13"/>
      <c r="AJ145" s="13"/>
      <c r="AK145" s="13"/>
    </row>
    <row r="146" spans="2:37" ht="6.75" customHeight="1" x14ac:dyDescent="0.2">
      <c r="B146" s="14" t="s">
        <v>32</v>
      </c>
      <c r="C146" s="14"/>
      <c r="D146" s="14"/>
      <c r="E146" s="14"/>
      <c r="AD146" s="14" t="s">
        <v>17</v>
      </c>
      <c r="AE146" s="14"/>
      <c r="AF146" s="14"/>
      <c r="AG146" s="14"/>
      <c r="AH146" s="14"/>
      <c r="AI146" s="14"/>
      <c r="AJ146" s="14"/>
    </row>
    <row r="147" spans="2:37" ht="6" customHeight="1" x14ac:dyDescent="0.2">
      <c r="B147" s="14"/>
      <c r="C147" s="14"/>
      <c r="D147" s="14"/>
      <c r="E147" s="14"/>
      <c r="H147" s="15" t="s">
        <v>18</v>
      </c>
      <c r="I147" s="15"/>
      <c r="J147" s="15"/>
      <c r="K147" s="15"/>
      <c r="L147" s="15"/>
      <c r="M147" s="15"/>
      <c r="N147" s="15"/>
      <c r="O147" s="15"/>
      <c r="P147" s="15"/>
      <c r="Q147" s="15"/>
      <c r="R147" s="15"/>
      <c r="U147" s="15" t="s">
        <v>19</v>
      </c>
      <c r="V147" s="15"/>
      <c r="W147" s="15"/>
      <c r="X147" s="15"/>
      <c r="Y147" s="15"/>
      <c r="Z147" s="15"/>
      <c r="AD147" s="14"/>
      <c r="AE147" s="14"/>
      <c r="AF147" s="14"/>
      <c r="AG147" s="14"/>
      <c r="AH147" s="14"/>
      <c r="AI147" s="14"/>
      <c r="AJ147" s="14"/>
    </row>
    <row r="148" spans="2:37" ht="7.5" customHeight="1" x14ac:dyDescent="0.2">
      <c r="B148" s="14"/>
      <c r="C148" s="14"/>
      <c r="D148" s="14"/>
      <c r="E148" s="14"/>
      <c r="H148" s="15"/>
      <c r="I148" s="15"/>
      <c r="J148" s="15"/>
      <c r="K148" s="15"/>
      <c r="L148" s="15"/>
      <c r="M148" s="15"/>
      <c r="N148" s="15"/>
      <c r="O148" s="15"/>
      <c r="P148" s="15"/>
      <c r="Q148" s="15"/>
      <c r="R148" s="15"/>
      <c r="U148" s="15"/>
      <c r="V148" s="15"/>
      <c r="W148" s="15"/>
      <c r="X148" s="15"/>
      <c r="Y148" s="15"/>
      <c r="Z148" s="15"/>
      <c r="AD148" s="14"/>
      <c r="AE148" s="14"/>
      <c r="AF148" s="14"/>
      <c r="AG148" s="14"/>
      <c r="AH148" s="14"/>
      <c r="AI148" s="14"/>
      <c r="AJ148" s="14"/>
    </row>
    <row r="149" spans="2:37" ht="6.75" customHeight="1" x14ac:dyDescent="0.2">
      <c r="B149" s="14"/>
      <c r="C149" s="14"/>
      <c r="D149" s="14"/>
      <c r="E149" s="14"/>
      <c r="AD149" s="14"/>
      <c r="AE149" s="14"/>
      <c r="AF149" s="14"/>
      <c r="AG149" s="14"/>
      <c r="AH149" s="14"/>
      <c r="AI149" s="14"/>
      <c r="AJ149" s="14"/>
    </row>
    <row r="150" spans="2:37" x14ac:dyDescent="0.2">
      <c r="B150" s="19" t="s">
        <v>104</v>
      </c>
      <c r="C150" s="19"/>
      <c r="D150" s="19"/>
      <c r="F150" s="16" t="s">
        <v>105</v>
      </c>
      <c r="G150" s="16"/>
      <c r="H150" s="16"/>
      <c r="I150" s="16"/>
      <c r="J150" s="16"/>
      <c r="K150" s="16"/>
      <c r="L150" s="16"/>
      <c r="M150" s="16"/>
      <c r="N150" s="16"/>
      <c r="O150" s="16"/>
      <c r="P150" s="16"/>
      <c r="Q150" s="16"/>
      <c r="R150" s="16"/>
      <c r="S150" s="16"/>
      <c r="V150" s="4">
        <v>211</v>
      </c>
      <c r="X150" s="10" t="s">
        <v>106</v>
      </c>
      <c r="Y150" s="10"/>
      <c r="Z150" s="10"/>
      <c r="AA150" s="10"/>
      <c r="AF150" s="17" t="s">
        <v>107</v>
      </c>
      <c r="AG150" s="17"/>
      <c r="AH150" s="17"/>
      <c r="AI150" s="17"/>
      <c r="AJ150" s="17"/>
    </row>
    <row r="151" spans="2:37" ht="11.25" customHeight="1" x14ac:dyDescent="0.2">
      <c r="F151" s="16"/>
      <c r="G151" s="16"/>
      <c r="H151" s="16"/>
      <c r="I151" s="16"/>
      <c r="J151" s="16"/>
      <c r="K151" s="16"/>
      <c r="L151" s="16"/>
      <c r="M151" s="16"/>
      <c r="N151" s="16"/>
      <c r="O151" s="16"/>
      <c r="P151" s="16"/>
      <c r="Q151" s="16"/>
      <c r="R151" s="16"/>
      <c r="S151" s="16"/>
    </row>
    <row r="152" spans="2:37" ht="12" customHeight="1" x14ac:dyDescent="0.2">
      <c r="F152" s="16"/>
      <c r="G152" s="16"/>
      <c r="H152" s="16"/>
      <c r="I152" s="16"/>
      <c r="J152" s="16"/>
      <c r="K152" s="16"/>
      <c r="L152" s="16"/>
      <c r="M152" s="16"/>
      <c r="N152" s="16"/>
      <c r="O152" s="16"/>
      <c r="P152" s="16"/>
      <c r="Q152" s="16"/>
      <c r="R152" s="16"/>
      <c r="S152" s="16"/>
    </row>
    <row r="153" spans="2:37" x14ac:dyDescent="0.2">
      <c r="F153" s="6" t="s">
        <v>108</v>
      </c>
      <c r="G153" s="6"/>
      <c r="H153" s="6"/>
      <c r="I153" s="6"/>
      <c r="J153" s="6"/>
      <c r="L153" s="7" t="s">
        <v>109</v>
      </c>
      <c r="M153" s="7"/>
      <c r="N153" s="7"/>
      <c r="O153" s="7"/>
      <c r="P153" s="7"/>
      <c r="Q153" s="7"/>
      <c r="R153" s="7"/>
      <c r="S153" s="7"/>
      <c r="T153" s="7"/>
    </row>
    <row r="154" spans="2:37" x14ac:dyDescent="0.2">
      <c r="B154" s="19" t="s">
        <v>110</v>
      </c>
      <c r="C154" s="19"/>
      <c r="D154" s="19"/>
      <c r="F154" s="16" t="s">
        <v>111</v>
      </c>
      <c r="G154" s="16"/>
      <c r="H154" s="16"/>
      <c r="I154" s="16"/>
      <c r="J154" s="16"/>
      <c r="K154" s="16"/>
      <c r="L154" s="16"/>
      <c r="M154" s="16"/>
      <c r="N154" s="16"/>
      <c r="O154" s="16"/>
      <c r="P154" s="16"/>
      <c r="Q154" s="16"/>
      <c r="R154" s="16"/>
      <c r="S154" s="16"/>
      <c r="V154" s="4">
        <v>199</v>
      </c>
      <c r="X154" s="10" t="s">
        <v>92</v>
      </c>
      <c r="Y154" s="10"/>
      <c r="Z154" s="10"/>
      <c r="AA154" s="10"/>
      <c r="AF154" s="17" t="s">
        <v>93</v>
      </c>
      <c r="AG154" s="17"/>
      <c r="AH154" s="17"/>
      <c r="AI154" s="17"/>
      <c r="AJ154" s="17"/>
    </row>
    <row r="155" spans="2:37" ht="11.25" customHeight="1" x14ac:dyDescent="0.2">
      <c r="F155" s="16"/>
      <c r="G155" s="16"/>
      <c r="H155" s="16"/>
      <c r="I155" s="16"/>
      <c r="J155" s="16"/>
      <c r="K155" s="16"/>
      <c r="L155" s="16"/>
      <c r="M155" s="16"/>
      <c r="N155" s="16"/>
      <c r="O155" s="16"/>
      <c r="P155" s="16"/>
      <c r="Q155" s="16"/>
      <c r="R155" s="16"/>
      <c r="S155" s="16"/>
    </row>
    <row r="156" spans="2:37" x14ac:dyDescent="0.2">
      <c r="F156" s="6" t="s">
        <v>94</v>
      </c>
      <c r="G156" s="6"/>
      <c r="H156" s="6"/>
      <c r="I156" s="6"/>
      <c r="J156" s="6"/>
      <c r="L156" s="20" t="s">
        <v>95</v>
      </c>
      <c r="M156" s="20"/>
      <c r="N156" s="20"/>
      <c r="O156" s="20"/>
      <c r="P156" s="20"/>
      <c r="Q156" s="20"/>
      <c r="R156" s="20"/>
      <c r="S156" s="20"/>
      <c r="T156" s="20"/>
    </row>
    <row r="157" spans="2:37" ht="11.25" customHeight="1" x14ac:dyDescent="0.2">
      <c r="L157" s="20"/>
      <c r="M157" s="20"/>
      <c r="N157" s="20"/>
      <c r="O157" s="20"/>
      <c r="P157" s="20"/>
      <c r="Q157" s="20"/>
      <c r="R157" s="20"/>
      <c r="S157" s="20"/>
      <c r="T157" s="20"/>
    </row>
    <row r="158" spans="2:37" x14ac:dyDescent="0.2">
      <c r="V158" s="4">
        <v>199</v>
      </c>
      <c r="X158" s="10" t="s">
        <v>92</v>
      </c>
      <c r="Y158" s="10"/>
      <c r="Z158" s="10"/>
      <c r="AA158" s="10"/>
    </row>
    <row r="159" spans="2:37" ht="11.25" customHeight="1" x14ac:dyDescent="0.2"/>
    <row r="160" spans="2:37" x14ac:dyDescent="0.2">
      <c r="V160" s="4">
        <v>199</v>
      </c>
      <c r="X160" s="10" t="s">
        <v>92</v>
      </c>
      <c r="Y160" s="10"/>
      <c r="Z160" s="10"/>
      <c r="AA160" s="10"/>
    </row>
    <row r="161" spans="2:36" ht="11.25" customHeight="1" x14ac:dyDescent="0.2"/>
    <row r="162" spans="2:36" x14ac:dyDescent="0.2">
      <c r="V162" s="4">
        <v>199</v>
      </c>
      <c r="X162" s="10" t="s">
        <v>92</v>
      </c>
      <c r="Y162" s="10"/>
      <c r="Z162" s="10"/>
      <c r="AA162" s="10"/>
    </row>
    <row r="163" spans="2:36" ht="11.25" customHeight="1" x14ac:dyDescent="0.2"/>
    <row r="164" spans="2:36" x14ac:dyDescent="0.2">
      <c r="B164" s="19" t="s">
        <v>112</v>
      </c>
      <c r="C164" s="19"/>
      <c r="D164" s="19"/>
      <c r="F164" s="16" t="s">
        <v>113</v>
      </c>
      <c r="G164" s="16"/>
      <c r="H164" s="16"/>
      <c r="I164" s="16"/>
      <c r="J164" s="16"/>
      <c r="K164" s="16"/>
      <c r="L164" s="16"/>
      <c r="M164" s="16"/>
      <c r="N164" s="16"/>
      <c r="O164" s="16"/>
      <c r="P164" s="16"/>
      <c r="Q164" s="16"/>
      <c r="R164" s="16"/>
      <c r="S164" s="16"/>
      <c r="V164" s="4">
        <v>328</v>
      </c>
      <c r="X164" s="10" t="s">
        <v>114</v>
      </c>
      <c r="Y164" s="10"/>
      <c r="Z164" s="10"/>
      <c r="AA164" s="10"/>
      <c r="AF164" s="17" t="s">
        <v>115</v>
      </c>
      <c r="AG164" s="17"/>
      <c r="AH164" s="17"/>
      <c r="AI164" s="17"/>
      <c r="AJ164" s="17"/>
    </row>
    <row r="165" spans="2:36" ht="11.25" customHeight="1" x14ac:dyDescent="0.2">
      <c r="F165" s="16"/>
      <c r="G165" s="16"/>
      <c r="H165" s="16"/>
      <c r="I165" s="16"/>
      <c r="J165" s="16"/>
      <c r="K165" s="16"/>
      <c r="L165" s="16"/>
      <c r="M165" s="16"/>
      <c r="N165" s="16"/>
      <c r="O165" s="16"/>
      <c r="P165" s="16"/>
      <c r="Q165" s="16"/>
      <c r="R165" s="16"/>
      <c r="S165" s="16"/>
    </row>
    <row r="166" spans="2:36" ht="12" customHeight="1" x14ac:dyDescent="0.2">
      <c r="F166" s="16"/>
      <c r="G166" s="16"/>
      <c r="H166" s="16"/>
      <c r="I166" s="16"/>
      <c r="J166" s="16"/>
      <c r="K166" s="16"/>
      <c r="L166" s="16"/>
      <c r="M166" s="16"/>
      <c r="N166" s="16"/>
      <c r="O166" s="16"/>
      <c r="P166" s="16"/>
      <c r="Q166" s="16"/>
      <c r="R166" s="16"/>
      <c r="S166" s="16"/>
    </row>
    <row r="167" spans="2:36" x14ac:dyDescent="0.2">
      <c r="F167" s="6" t="s">
        <v>116</v>
      </c>
      <c r="G167" s="6"/>
      <c r="H167" s="6"/>
      <c r="I167" s="6"/>
      <c r="J167" s="6"/>
      <c r="L167" s="7" t="s">
        <v>117</v>
      </c>
      <c r="M167" s="7"/>
      <c r="N167" s="7"/>
      <c r="O167" s="7"/>
      <c r="P167" s="7"/>
      <c r="Q167" s="7"/>
      <c r="R167" s="7"/>
      <c r="S167" s="7"/>
      <c r="T167" s="7"/>
    </row>
    <row r="168" spans="2:36" x14ac:dyDescent="0.2">
      <c r="B168" s="19" t="s">
        <v>112</v>
      </c>
      <c r="C168" s="19"/>
      <c r="D168" s="19"/>
      <c r="F168" s="16" t="s">
        <v>113</v>
      </c>
      <c r="G168" s="16"/>
      <c r="H168" s="16"/>
      <c r="I168" s="16"/>
      <c r="J168" s="16"/>
      <c r="K168" s="16"/>
      <c r="L168" s="16"/>
      <c r="M168" s="16"/>
      <c r="N168" s="16"/>
      <c r="O168" s="16"/>
      <c r="P168" s="16"/>
      <c r="Q168" s="16"/>
      <c r="R168" s="16"/>
      <c r="S168" s="16"/>
      <c r="V168" s="4">
        <v>328</v>
      </c>
      <c r="X168" s="10" t="s">
        <v>114</v>
      </c>
      <c r="Y168" s="10"/>
      <c r="Z168" s="10"/>
      <c r="AA168" s="10"/>
      <c r="AF168" s="17" t="s">
        <v>118</v>
      </c>
      <c r="AG168" s="17"/>
      <c r="AH168" s="17"/>
      <c r="AI168" s="17"/>
      <c r="AJ168" s="17"/>
    </row>
    <row r="169" spans="2:36" ht="11.25" customHeight="1" x14ac:dyDescent="0.2">
      <c r="F169" s="16"/>
      <c r="G169" s="16"/>
      <c r="H169" s="16"/>
      <c r="I169" s="16"/>
      <c r="J169" s="16"/>
      <c r="K169" s="16"/>
      <c r="L169" s="16"/>
      <c r="M169" s="16"/>
      <c r="N169" s="16"/>
      <c r="O169" s="16"/>
      <c r="P169" s="16"/>
      <c r="Q169" s="16"/>
      <c r="R169" s="16"/>
      <c r="S169" s="16"/>
    </row>
    <row r="170" spans="2:36" ht="12" customHeight="1" x14ac:dyDescent="0.2">
      <c r="F170" s="16"/>
      <c r="G170" s="16"/>
      <c r="H170" s="16"/>
      <c r="I170" s="16"/>
      <c r="J170" s="16"/>
      <c r="K170" s="16"/>
      <c r="L170" s="16"/>
      <c r="M170" s="16"/>
      <c r="N170" s="16"/>
      <c r="O170" s="16"/>
      <c r="P170" s="16"/>
      <c r="Q170" s="16"/>
      <c r="R170" s="16"/>
      <c r="S170" s="16"/>
    </row>
    <row r="171" spans="2:36" x14ac:dyDescent="0.2">
      <c r="F171" s="6" t="s">
        <v>116</v>
      </c>
      <c r="G171" s="6"/>
      <c r="H171" s="6"/>
      <c r="I171" s="6"/>
      <c r="J171" s="6"/>
      <c r="L171" s="7" t="s">
        <v>117</v>
      </c>
      <c r="M171" s="7"/>
      <c r="N171" s="7"/>
      <c r="O171" s="7"/>
      <c r="P171" s="7"/>
      <c r="Q171" s="7"/>
      <c r="R171" s="7"/>
      <c r="S171" s="7"/>
      <c r="T171" s="7"/>
    </row>
    <row r="172" spans="2:36" x14ac:dyDescent="0.2">
      <c r="B172" s="19" t="s">
        <v>119</v>
      </c>
      <c r="C172" s="19"/>
      <c r="D172" s="19"/>
      <c r="F172" s="16" t="s">
        <v>120</v>
      </c>
      <c r="G172" s="16"/>
      <c r="H172" s="16"/>
      <c r="I172" s="16"/>
      <c r="J172" s="16"/>
      <c r="K172" s="16"/>
      <c r="L172" s="16"/>
      <c r="M172" s="16"/>
      <c r="N172" s="16"/>
      <c r="O172" s="16"/>
      <c r="P172" s="16"/>
      <c r="Q172" s="16"/>
      <c r="R172" s="16"/>
      <c r="S172" s="16"/>
      <c r="V172" s="4">
        <v>322</v>
      </c>
      <c r="X172" s="10" t="s">
        <v>68</v>
      </c>
      <c r="Y172" s="10"/>
      <c r="Z172" s="10"/>
      <c r="AA172" s="10"/>
      <c r="AF172" s="17" t="s">
        <v>121</v>
      </c>
      <c r="AG172" s="17"/>
      <c r="AH172" s="17"/>
      <c r="AI172" s="17"/>
      <c r="AJ172" s="17"/>
    </row>
    <row r="173" spans="2:36" ht="11.25" customHeight="1" x14ac:dyDescent="0.2">
      <c r="F173" s="16"/>
      <c r="G173" s="16"/>
      <c r="H173" s="16"/>
      <c r="I173" s="16"/>
      <c r="J173" s="16"/>
      <c r="K173" s="16"/>
      <c r="L173" s="16"/>
      <c r="M173" s="16"/>
      <c r="N173" s="16"/>
      <c r="O173" s="16"/>
      <c r="P173" s="16"/>
      <c r="Q173" s="16"/>
      <c r="R173" s="16"/>
      <c r="S173" s="16"/>
    </row>
    <row r="174" spans="2:36" ht="12" customHeight="1" x14ac:dyDescent="0.2">
      <c r="F174" s="16"/>
      <c r="G174" s="16"/>
      <c r="H174" s="16"/>
      <c r="I174" s="16"/>
      <c r="J174" s="16"/>
      <c r="K174" s="16"/>
      <c r="L174" s="16"/>
      <c r="M174" s="16"/>
      <c r="N174" s="16"/>
      <c r="O174" s="16"/>
      <c r="P174" s="16"/>
      <c r="Q174" s="16"/>
      <c r="R174" s="16"/>
      <c r="S174" s="16"/>
    </row>
    <row r="175" spans="2:36" x14ac:dyDescent="0.2">
      <c r="F175" s="6" t="s">
        <v>70</v>
      </c>
      <c r="G175" s="6"/>
      <c r="H175" s="6"/>
      <c r="I175" s="6"/>
      <c r="J175" s="6"/>
      <c r="L175" s="7" t="s">
        <v>71</v>
      </c>
      <c r="M175" s="7"/>
      <c r="N175" s="7"/>
      <c r="O175" s="7"/>
      <c r="P175" s="7"/>
      <c r="Q175" s="7"/>
      <c r="R175" s="7"/>
      <c r="S175" s="7"/>
      <c r="T175" s="7"/>
    </row>
    <row r="176" spans="2:36" x14ac:dyDescent="0.2">
      <c r="B176" s="19" t="s">
        <v>122</v>
      </c>
      <c r="C176" s="19"/>
      <c r="D176" s="19"/>
      <c r="F176" s="16" t="s">
        <v>123</v>
      </c>
      <c r="G176" s="16"/>
      <c r="H176" s="16"/>
      <c r="I176" s="16"/>
      <c r="J176" s="16"/>
      <c r="K176" s="16"/>
      <c r="L176" s="16"/>
      <c r="M176" s="16"/>
      <c r="N176" s="16"/>
      <c r="O176" s="16"/>
      <c r="P176" s="16"/>
      <c r="Q176" s="16"/>
      <c r="R176" s="16"/>
      <c r="S176" s="16"/>
      <c r="V176" s="4">
        <v>165</v>
      </c>
      <c r="X176" s="18" t="s">
        <v>62</v>
      </c>
      <c r="Y176" s="18"/>
      <c r="Z176" s="18"/>
      <c r="AA176" s="18"/>
      <c r="AF176" s="17" t="s">
        <v>124</v>
      </c>
      <c r="AG176" s="17"/>
      <c r="AH176" s="17"/>
      <c r="AI176" s="17"/>
      <c r="AJ176" s="17"/>
    </row>
    <row r="177" spans="2:37" ht="11.25" customHeight="1" x14ac:dyDescent="0.2">
      <c r="F177" s="16"/>
      <c r="G177" s="16"/>
      <c r="H177" s="16"/>
      <c r="I177" s="16"/>
      <c r="J177" s="16"/>
      <c r="K177" s="16"/>
      <c r="L177" s="16"/>
      <c r="M177" s="16"/>
      <c r="N177" s="16"/>
      <c r="O177" s="16"/>
      <c r="P177" s="16"/>
      <c r="Q177" s="16"/>
      <c r="R177" s="16"/>
      <c r="S177" s="16"/>
      <c r="X177" s="18"/>
      <c r="Y177" s="18"/>
      <c r="Z177" s="18"/>
      <c r="AA177" s="18"/>
    </row>
    <row r="178" spans="2:37" ht="12" customHeight="1" x14ac:dyDescent="0.2">
      <c r="F178" s="16"/>
      <c r="G178" s="16"/>
      <c r="H178" s="16"/>
      <c r="I178" s="16"/>
      <c r="J178" s="16"/>
      <c r="K178" s="16"/>
      <c r="L178" s="16"/>
      <c r="M178" s="16"/>
      <c r="N178" s="16"/>
      <c r="O178" s="16"/>
      <c r="P178" s="16"/>
      <c r="Q178" s="16"/>
      <c r="R178" s="16"/>
      <c r="S178" s="16"/>
    </row>
    <row r="179" spans="2:37" x14ac:dyDescent="0.2">
      <c r="F179" s="6" t="s">
        <v>102</v>
      </c>
      <c r="G179" s="6"/>
      <c r="H179" s="6"/>
      <c r="I179" s="6"/>
      <c r="J179" s="6"/>
      <c r="L179" s="7" t="s">
        <v>103</v>
      </c>
      <c r="M179" s="7"/>
      <c r="N179" s="7"/>
      <c r="O179" s="7"/>
      <c r="P179" s="7"/>
      <c r="Q179" s="7"/>
      <c r="R179" s="7"/>
      <c r="S179" s="7"/>
      <c r="T179" s="7"/>
    </row>
    <row r="180" spans="2:37" x14ac:dyDescent="0.2">
      <c r="B180" s="19" t="s">
        <v>125</v>
      </c>
      <c r="C180" s="19"/>
      <c r="D180" s="19"/>
      <c r="F180" s="16" t="s">
        <v>126</v>
      </c>
      <c r="G180" s="16"/>
      <c r="H180" s="16"/>
      <c r="I180" s="16"/>
      <c r="J180" s="16"/>
      <c r="K180" s="16"/>
      <c r="L180" s="16"/>
      <c r="M180" s="16"/>
      <c r="N180" s="16"/>
      <c r="O180" s="16"/>
      <c r="P180" s="16"/>
      <c r="Q180" s="16"/>
      <c r="R180" s="16"/>
      <c r="S180" s="16"/>
      <c r="V180" s="4">
        <v>165</v>
      </c>
      <c r="X180" s="18" t="s">
        <v>62</v>
      </c>
      <c r="Y180" s="18"/>
      <c r="Z180" s="18"/>
      <c r="AA180" s="18"/>
      <c r="AF180" s="17" t="s">
        <v>127</v>
      </c>
      <c r="AG180" s="17"/>
      <c r="AH180" s="17"/>
      <c r="AI180" s="17"/>
      <c r="AJ180" s="17"/>
    </row>
    <row r="181" spans="2:37" ht="11.25" customHeight="1" x14ac:dyDescent="0.2">
      <c r="F181" s="16"/>
      <c r="G181" s="16"/>
      <c r="H181" s="16"/>
      <c r="I181" s="16"/>
      <c r="J181" s="16"/>
      <c r="K181" s="16"/>
      <c r="L181" s="16"/>
      <c r="M181" s="16"/>
      <c r="N181" s="16"/>
      <c r="O181" s="16"/>
      <c r="P181" s="16"/>
      <c r="Q181" s="16"/>
      <c r="R181" s="16"/>
      <c r="S181" s="16"/>
      <c r="X181" s="18"/>
      <c r="Y181" s="18"/>
      <c r="Z181" s="18"/>
      <c r="AA181" s="18"/>
    </row>
    <row r="182" spans="2:37" ht="12" customHeight="1" x14ac:dyDescent="0.2">
      <c r="F182" s="16"/>
      <c r="G182" s="16"/>
      <c r="H182" s="16"/>
      <c r="I182" s="16"/>
      <c r="J182" s="16"/>
      <c r="K182" s="16"/>
      <c r="L182" s="16"/>
      <c r="M182" s="16"/>
      <c r="N182" s="16"/>
      <c r="O182" s="16"/>
      <c r="P182" s="16"/>
      <c r="Q182" s="16"/>
      <c r="R182" s="16"/>
      <c r="S182" s="16"/>
    </row>
    <row r="183" spans="2:37" x14ac:dyDescent="0.2">
      <c r="F183" s="6" t="s">
        <v>102</v>
      </c>
      <c r="G183" s="6"/>
      <c r="H183" s="6"/>
      <c r="I183" s="6"/>
      <c r="J183" s="6"/>
      <c r="L183" s="7" t="s">
        <v>103</v>
      </c>
      <c r="M183" s="7"/>
      <c r="N183" s="7"/>
      <c r="O183" s="7"/>
      <c r="P183" s="7"/>
      <c r="Q183" s="7"/>
      <c r="R183" s="7"/>
      <c r="S183" s="7"/>
      <c r="T183" s="7"/>
    </row>
    <row r="184" spans="2:37" x14ac:dyDescent="0.2">
      <c r="B184" s="19" t="s">
        <v>128</v>
      </c>
      <c r="C184" s="19"/>
      <c r="D184" s="19"/>
      <c r="F184" s="16" t="s">
        <v>129</v>
      </c>
      <c r="G184" s="16"/>
      <c r="H184" s="16"/>
      <c r="I184" s="16"/>
      <c r="J184" s="16"/>
      <c r="K184" s="16"/>
      <c r="L184" s="16"/>
      <c r="M184" s="16"/>
      <c r="N184" s="16"/>
      <c r="O184" s="16"/>
      <c r="P184" s="16"/>
      <c r="Q184" s="16"/>
      <c r="R184" s="16"/>
      <c r="S184" s="16"/>
      <c r="V184" s="4">
        <v>165</v>
      </c>
      <c r="X184" s="18" t="s">
        <v>62</v>
      </c>
      <c r="Y184" s="18"/>
      <c r="Z184" s="18"/>
      <c r="AA184" s="18"/>
      <c r="AF184" s="17" t="s">
        <v>130</v>
      </c>
      <c r="AG184" s="17"/>
      <c r="AH184" s="17"/>
      <c r="AI184" s="17"/>
      <c r="AJ184" s="17"/>
    </row>
    <row r="185" spans="2:37" ht="11.25" customHeight="1" x14ac:dyDescent="0.2">
      <c r="F185" s="16"/>
      <c r="G185" s="16"/>
      <c r="H185" s="16"/>
      <c r="I185" s="16"/>
      <c r="J185" s="16"/>
      <c r="K185" s="16"/>
      <c r="L185" s="16"/>
      <c r="M185" s="16"/>
      <c r="N185" s="16"/>
      <c r="O185" s="16"/>
      <c r="P185" s="16"/>
      <c r="Q185" s="16"/>
      <c r="R185" s="16"/>
      <c r="S185" s="16"/>
      <c r="X185" s="18"/>
      <c r="Y185" s="18"/>
      <c r="Z185" s="18"/>
      <c r="AA185" s="18"/>
    </row>
    <row r="186" spans="2:37" ht="12" customHeight="1" x14ac:dyDescent="0.2">
      <c r="F186" s="16"/>
      <c r="G186" s="16"/>
      <c r="H186" s="16"/>
      <c r="I186" s="16"/>
      <c r="J186" s="16"/>
      <c r="K186" s="16"/>
      <c r="L186" s="16"/>
      <c r="M186" s="16"/>
      <c r="N186" s="16"/>
      <c r="O186" s="16"/>
      <c r="P186" s="16"/>
      <c r="Q186" s="16"/>
      <c r="R186" s="16"/>
      <c r="S186" s="16"/>
    </row>
    <row r="187" spans="2:37" ht="14.25" customHeight="1" x14ac:dyDescent="0.2">
      <c r="B187" s="11" t="s">
        <v>12</v>
      </c>
      <c r="C187" s="11"/>
      <c r="D187" s="11"/>
      <c r="J187" s="12" t="s">
        <v>13</v>
      </c>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row>
    <row r="188" spans="2:37" ht="6" customHeight="1" x14ac:dyDescent="0.2"/>
    <row r="189" spans="2:37" x14ac:dyDescent="0.2">
      <c r="C189" s="8" t="s">
        <v>14</v>
      </c>
      <c r="D189" s="8"/>
      <c r="E189" s="8"/>
      <c r="F189" s="8"/>
      <c r="G189" s="8"/>
      <c r="H189" s="8"/>
      <c r="J189" s="13" t="s">
        <v>31</v>
      </c>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c r="AH189" s="13"/>
      <c r="AI189" s="13"/>
      <c r="AJ189" s="13"/>
      <c r="AK189" s="13"/>
    </row>
    <row r="190" spans="2:37" ht="6.75" customHeight="1" x14ac:dyDescent="0.2">
      <c r="B190" s="14" t="s">
        <v>32</v>
      </c>
      <c r="C190" s="14"/>
      <c r="D190" s="14"/>
      <c r="E190" s="14"/>
      <c r="AD190" s="14" t="s">
        <v>17</v>
      </c>
      <c r="AE190" s="14"/>
      <c r="AF190" s="14"/>
      <c r="AG190" s="14"/>
      <c r="AH190" s="14"/>
      <c r="AI190" s="14"/>
      <c r="AJ190" s="14"/>
    </row>
    <row r="191" spans="2:37" ht="6" customHeight="1" x14ac:dyDescent="0.2">
      <c r="B191" s="14"/>
      <c r="C191" s="14"/>
      <c r="D191" s="14"/>
      <c r="E191" s="14"/>
      <c r="H191" s="15" t="s">
        <v>18</v>
      </c>
      <c r="I191" s="15"/>
      <c r="J191" s="15"/>
      <c r="K191" s="15"/>
      <c r="L191" s="15"/>
      <c r="M191" s="15"/>
      <c r="N191" s="15"/>
      <c r="O191" s="15"/>
      <c r="P191" s="15"/>
      <c r="Q191" s="15"/>
      <c r="R191" s="15"/>
      <c r="U191" s="15" t="s">
        <v>19</v>
      </c>
      <c r="V191" s="15"/>
      <c r="W191" s="15"/>
      <c r="X191" s="15"/>
      <c r="Y191" s="15"/>
      <c r="Z191" s="15"/>
      <c r="AD191" s="14"/>
      <c r="AE191" s="14"/>
      <c r="AF191" s="14"/>
      <c r="AG191" s="14"/>
      <c r="AH191" s="14"/>
      <c r="AI191" s="14"/>
      <c r="AJ191" s="14"/>
    </row>
    <row r="192" spans="2:37" ht="7.5" customHeight="1" x14ac:dyDescent="0.2">
      <c r="B192" s="14"/>
      <c r="C192" s="14"/>
      <c r="D192" s="14"/>
      <c r="E192" s="14"/>
      <c r="H192" s="15"/>
      <c r="I192" s="15"/>
      <c r="J192" s="15"/>
      <c r="K192" s="15"/>
      <c r="L192" s="15"/>
      <c r="M192" s="15"/>
      <c r="N192" s="15"/>
      <c r="O192" s="15"/>
      <c r="P192" s="15"/>
      <c r="Q192" s="15"/>
      <c r="R192" s="15"/>
      <c r="U192" s="15"/>
      <c r="V192" s="15"/>
      <c r="W192" s="15"/>
      <c r="X192" s="15"/>
      <c r="Y192" s="15"/>
      <c r="Z192" s="15"/>
      <c r="AD192" s="14"/>
      <c r="AE192" s="14"/>
      <c r="AF192" s="14"/>
      <c r="AG192" s="14"/>
      <c r="AH192" s="14"/>
      <c r="AI192" s="14"/>
      <c r="AJ192" s="14"/>
    </row>
    <row r="193" spans="2:36" ht="6.75" customHeight="1" x14ac:dyDescent="0.2">
      <c r="B193" s="14"/>
      <c r="C193" s="14"/>
      <c r="D193" s="14"/>
      <c r="E193" s="14"/>
      <c r="AD193" s="14"/>
      <c r="AE193" s="14"/>
      <c r="AF193" s="14"/>
      <c r="AG193" s="14"/>
      <c r="AH193" s="14"/>
      <c r="AI193" s="14"/>
      <c r="AJ193" s="14"/>
    </row>
    <row r="194" spans="2:36" x14ac:dyDescent="0.2">
      <c r="F194" s="6" t="s">
        <v>102</v>
      </c>
      <c r="G194" s="6"/>
      <c r="H194" s="6"/>
      <c r="I194" s="6"/>
      <c r="J194" s="6"/>
      <c r="L194" s="7" t="s">
        <v>103</v>
      </c>
      <c r="M194" s="7"/>
      <c r="N194" s="7"/>
      <c r="O194" s="7"/>
      <c r="P194" s="7"/>
      <c r="Q194" s="7"/>
      <c r="R194" s="7"/>
      <c r="S194" s="7"/>
      <c r="T194" s="7"/>
    </row>
    <row r="195" spans="2:36" ht="11.25" customHeight="1" x14ac:dyDescent="0.2"/>
    <row r="196" spans="2:36" ht="6.75" customHeight="1" x14ac:dyDescent="0.2">
      <c r="B196" s="14" t="s">
        <v>16</v>
      </c>
      <c r="C196" s="14"/>
      <c r="D196" s="14"/>
      <c r="E196" s="14"/>
      <c r="AD196" s="14" t="s">
        <v>17</v>
      </c>
      <c r="AE196" s="14"/>
      <c r="AF196" s="14"/>
      <c r="AG196" s="14"/>
      <c r="AH196" s="14"/>
      <c r="AI196" s="14"/>
      <c r="AJ196" s="14"/>
    </row>
    <row r="197" spans="2:36" ht="6" customHeight="1" x14ac:dyDescent="0.2">
      <c r="B197" s="14"/>
      <c r="C197" s="14"/>
      <c r="D197" s="14"/>
      <c r="E197" s="14"/>
      <c r="H197" s="15" t="s">
        <v>18</v>
      </c>
      <c r="I197" s="15"/>
      <c r="J197" s="15"/>
      <c r="K197" s="15"/>
      <c r="L197" s="15"/>
      <c r="M197" s="15"/>
      <c r="N197" s="15"/>
      <c r="O197" s="15"/>
      <c r="P197" s="15"/>
      <c r="Q197" s="15"/>
      <c r="R197" s="15"/>
      <c r="U197" s="15" t="s">
        <v>19</v>
      </c>
      <c r="V197" s="15"/>
      <c r="W197" s="15"/>
      <c r="X197" s="15"/>
      <c r="Y197" s="15"/>
      <c r="Z197" s="15"/>
      <c r="AD197" s="14"/>
      <c r="AE197" s="14"/>
      <c r="AF197" s="14"/>
      <c r="AG197" s="14"/>
      <c r="AH197" s="14"/>
      <c r="AI197" s="14"/>
      <c r="AJ197" s="14"/>
    </row>
    <row r="198" spans="2:36" ht="7.5" customHeight="1" x14ac:dyDescent="0.2">
      <c r="B198" s="14"/>
      <c r="C198" s="14"/>
      <c r="D198" s="14"/>
      <c r="E198" s="14"/>
      <c r="H198" s="15"/>
      <c r="I198" s="15"/>
      <c r="J198" s="15"/>
      <c r="K198" s="15"/>
      <c r="L198" s="15"/>
      <c r="M198" s="15"/>
      <c r="N198" s="15"/>
      <c r="O198" s="15"/>
      <c r="P198" s="15"/>
      <c r="Q198" s="15"/>
      <c r="R198" s="15"/>
      <c r="U198" s="15"/>
      <c r="V198" s="15"/>
      <c r="W198" s="15"/>
      <c r="X198" s="15"/>
      <c r="Y198" s="15"/>
      <c r="Z198" s="15"/>
      <c r="AD198" s="14"/>
      <c r="AE198" s="14"/>
      <c r="AF198" s="14"/>
      <c r="AG198" s="14"/>
      <c r="AH198" s="14"/>
      <c r="AI198" s="14"/>
      <c r="AJ198" s="14"/>
    </row>
    <row r="199" spans="2:36" ht="6.75" customHeight="1" x14ac:dyDescent="0.2">
      <c r="B199" s="14"/>
      <c r="C199" s="14"/>
      <c r="D199" s="14"/>
      <c r="E199" s="14"/>
      <c r="AD199" s="14"/>
      <c r="AE199" s="14"/>
      <c r="AF199" s="14"/>
      <c r="AG199" s="14"/>
      <c r="AH199" s="14"/>
      <c r="AI199" s="14"/>
      <c r="AJ199" s="14"/>
    </row>
    <row r="200" spans="2:36" x14ac:dyDescent="0.2">
      <c r="F200" s="16" t="s">
        <v>131</v>
      </c>
      <c r="G200" s="16"/>
      <c r="H200" s="16"/>
      <c r="I200" s="16"/>
      <c r="J200" s="16"/>
      <c r="K200" s="16"/>
      <c r="L200" s="16"/>
      <c r="M200" s="16"/>
      <c r="N200" s="16"/>
      <c r="O200" s="16"/>
      <c r="P200" s="16"/>
      <c r="Q200" s="16"/>
      <c r="R200" s="16"/>
      <c r="S200" s="16"/>
      <c r="V200" s="4">
        <v>113</v>
      </c>
      <c r="X200" s="10" t="s">
        <v>132</v>
      </c>
      <c r="Y200" s="10"/>
      <c r="Z200" s="10"/>
      <c r="AA200" s="10"/>
      <c r="AF200" s="17" t="s">
        <v>133</v>
      </c>
      <c r="AG200" s="17"/>
      <c r="AH200" s="17"/>
      <c r="AI200" s="17"/>
      <c r="AJ200" s="17"/>
    </row>
    <row r="201" spans="2:36" ht="11.25" customHeight="1" x14ac:dyDescent="0.2">
      <c r="F201" s="16"/>
      <c r="G201" s="16"/>
      <c r="H201" s="16"/>
      <c r="I201" s="16"/>
      <c r="J201" s="16"/>
      <c r="K201" s="16"/>
      <c r="L201" s="16"/>
      <c r="M201" s="16"/>
      <c r="N201" s="16"/>
      <c r="O201" s="16"/>
      <c r="P201" s="16"/>
      <c r="Q201" s="16"/>
      <c r="R201" s="16"/>
      <c r="S201" s="16"/>
    </row>
    <row r="202" spans="2:36" ht="12" customHeight="1" x14ac:dyDescent="0.2">
      <c r="F202" s="16"/>
      <c r="G202" s="16"/>
      <c r="H202" s="16"/>
      <c r="I202" s="16"/>
      <c r="J202" s="16"/>
      <c r="K202" s="16"/>
      <c r="L202" s="16"/>
      <c r="M202" s="16"/>
      <c r="N202" s="16"/>
      <c r="O202" s="16"/>
      <c r="P202" s="16"/>
      <c r="Q202" s="16"/>
      <c r="R202" s="16"/>
      <c r="S202" s="16"/>
    </row>
    <row r="203" spans="2:36" x14ac:dyDescent="0.2">
      <c r="F203" s="6" t="s">
        <v>134</v>
      </c>
      <c r="G203" s="6"/>
      <c r="H203" s="6"/>
      <c r="I203" s="6"/>
      <c r="J203" s="6"/>
      <c r="L203" s="7" t="s">
        <v>135</v>
      </c>
      <c r="M203" s="7"/>
      <c r="N203" s="7"/>
      <c r="O203" s="7"/>
      <c r="P203" s="7"/>
      <c r="Q203" s="7"/>
      <c r="R203" s="7"/>
      <c r="S203" s="7"/>
      <c r="T203" s="7"/>
    </row>
    <row r="204" spans="2:36" x14ac:dyDescent="0.2">
      <c r="V204" s="4">
        <v>113</v>
      </c>
      <c r="X204" s="10" t="s">
        <v>132</v>
      </c>
      <c r="Y204" s="10"/>
      <c r="Z204" s="10"/>
      <c r="AA204" s="10"/>
    </row>
    <row r="205" spans="2:36" ht="11.25" customHeight="1" x14ac:dyDescent="0.2"/>
    <row r="206" spans="2:36" x14ac:dyDescent="0.2">
      <c r="V206" s="4">
        <v>113</v>
      </c>
      <c r="X206" s="10" t="s">
        <v>132</v>
      </c>
      <c r="Y206" s="10"/>
      <c r="Z206" s="10"/>
      <c r="AA206" s="10"/>
    </row>
    <row r="207" spans="2:36" ht="11.25" customHeight="1" x14ac:dyDescent="0.2"/>
    <row r="208" spans="2:36" x14ac:dyDescent="0.2">
      <c r="F208" s="16" t="s">
        <v>131</v>
      </c>
      <c r="G208" s="16"/>
      <c r="H208" s="16"/>
      <c r="I208" s="16"/>
      <c r="J208" s="16"/>
      <c r="K208" s="16"/>
      <c r="L208" s="16"/>
      <c r="M208" s="16"/>
      <c r="N208" s="16"/>
      <c r="O208" s="16"/>
      <c r="P208" s="16"/>
      <c r="Q208" s="16"/>
      <c r="R208" s="16"/>
      <c r="S208" s="16"/>
      <c r="V208" s="4">
        <v>113</v>
      </c>
      <c r="X208" s="10" t="s">
        <v>132</v>
      </c>
      <c r="Y208" s="10"/>
      <c r="Z208" s="10"/>
      <c r="AA208" s="10"/>
      <c r="AF208" s="17" t="s">
        <v>136</v>
      </c>
      <c r="AG208" s="17"/>
      <c r="AH208" s="17"/>
      <c r="AI208" s="17"/>
      <c r="AJ208" s="17"/>
    </row>
    <row r="209" spans="6:36" ht="11.25" customHeight="1" x14ac:dyDescent="0.2">
      <c r="F209" s="16"/>
      <c r="G209" s="16"/>
      <c r="H209" s="16"/>
      <c r="I209" s="16"/>
      <c r="J209" s="16"/>
      <c r="K209" s="16"/>
      <c r="L209" s="16"/>
      <c r="M209" s="16"/>
      <c r="N209" s="16"/>
      <c r="O209" s="16"/>
      <c r="P209" s="16"/>
      <c r="Q209" s="16"/>
      <c r="R209" s="16"/>
      <c r="S209" s="16"/>
    </row>
    <row r="210" spans="6:36" ht="12" customHeight="1" x14ac:dyDescent="0.2">
      <c r="F210" s="16"/>
      <c r="G210" s="16"/>
      <c r="H210" s="16"/>
      <c r="I210" s="16"/>
      <c r="J210" s="16"/>
      <c r="K210" s="16"/>
      <c r="L210" s="16"/>
      <c r="M210" s="16"/>
      <c r="N210" s="16"/>
      <c r="O210" s="16"/>
      <c r="P210" s="16"/>
      <c r="Q210" s="16"/>
      <c r="R210" s="16"/>
      <c r="S210" s="16"/>
    </row>
    <row r="211" spans="6:36" x14ac:dyDescent="0.2">
      <c r="F211" s="6" t="s">
        <v>134</v>
      </c>
      <c r="G211" s="6"/>
      <c r="H211" s="6"/>
      <c r="I211" s="6"/>
      <c r="J211" s="6"/>
      <c r="L211" s="7" t="s">
        <v>135</v>
      </c>
      <c r="M211" s="7"/>
      <c r="N211" s="7"/>
      <c r="O211" s="7"/>
      <c r="P211" s="7"/>
      <c r="Q211" s="7"/>
      <c r="R211" s="7"/>
      <c r="S211" s="7"/>
      <c r="T211" s="7"/>
    </row>
    <row r="212" spans="6:36" x14ac:dyDescent="0.2">
      <c r="F212" s="16" t="s">
        <v>137</v>
      </c>
      <c r="G212" s="16"/>
      <c r="H212" s="16"/>
      <c r="I212" s="16"/>
      <c r="J212" s="16"/>
      <c r="K212" s="16"/>
      <c r="L212" s="16"/>
      <c r="M212" s="16"/>
      <c r="N212" s="16"/>
      <c r="O212" s="16"/>
      <c r="P212" s="16"/>
      <c r="Q212" s="16"/>
      <c r="R212" s="16"/>
      <c r="S212" s="16"/>
      <c r="V212" s="4">
        <v>114</v>
      </c>
      <c r="X212" s="10" t="s">
        <v>138</v>
      </c>
      <c r="Y212" s="10"/>
      <c r="Z212" s="10"/>
      <c r="AA212" s="10"/>
      <c r="AF212" s="17" t="s">
        <v>139</v>
      </c>
      <c r="AG212" s="17"/>
      <c r="AH212" s="17"/>
      <c r="AI212" s="17"/>
      <c r="AJ212" s="17"/>
    </row>
    <row r="213" spans="6:36" ht="11.25" customHeight="1" x14ac:dyDescent="0.2">
      <c r="F213" s="16"/>
      <c r="G213" s="16"/>
      <c r="H213" s="16"/>
      <c r="I213" s="16"/>
      <c r="J213" s="16"/>
      <c r="K213" s="16"/>
      <c r="L213" s="16"/>
      <c r="M213" s="16"/>
      <c r="N213" s="16"/>
      <c r="O213" s="16"/>
      <c r="P213" s="16"/>
      <c r="Q213" s="16"/>
      <c r="R213" s="16"/>
      <c r="S213" s="16"/>
    </row>
    <row r="214" spans="6:36" x14ac:dyDescent="0.2">
      <c r="F214" s="6" t="s">
        <v>140</v>
      </c>
      <c r="G214" s="6"/>
      <c r="H214" s="6"/>
      <c r="I214" s="6"/>
      <c r="J214" s="6"/>
      <c r="L214" s="7" t="s">
        <v>141</v>
      </c>
      <c r="M214" s="7"/>
      <c r="N214" s="7"/>
      <c r="O214" s="7"/>
      <c r="P214" s="7"/>
      <c r="Q214" s="7"/>
      <c r="R214" s="7"/>
      <c r="S214" s="7"/>
      <c r="T214" s="7"/>
    </row>
    <row r="215" spans="6:36" x14ac:dyDescent="0.2">
      <c r="F215" s="16" t="s">
        <v>137</v>
      </c>
      <c r="G215" s="16"/>
      <c r="H215" s="16"/>
      <c r="I215" s="16"/>
      <c r="J215" s="16"/>
      <c r="K215" s="16"/>
      <c r="L215" s="16"/>
      <c r="M215" s="16"/>
      <c r="N215" s="16"/>
      <c r="O215" s="16"/>
      <c r="P215" s="16"/>
      <c r="Q215" s="16"/>
      <c r="R215" s="16"/>
      <c r="S215" s="16"/>
      <c r="V215" s="4">
        <v>114</v>
      </c>
      <c r="X215" s="10" t="s">
        <v>138</v>
      </c>
      <c r="Y215" s="10"/>
      <c r="Z215" s="10"/>
      <c r="AA215" s="10"/>
      <c r="AF215" s="17" t="s">
        <v>142</v>
      </c>
      <c r="AG215" s="17"/>
      <c r="AH215" s="17"/>
      <c r="AI215" s="17"/>
      <c r="AJ215" s="17"/>
    </row>
    <row r="216" spans="6:36" ht="11.25" customHeight="1" x14ac:dyDescent="0.2">
      <c r="F216" s="16"/>
      <c r="G216" s="16"/>
      <c r="H216" s="16"/>
      <c r="I216" s="16"/>
      <c r="J216" s="16"/>
      <c r="K216" s="16"/>
      <c r="L216" s="16"/>
      <c r="M216" s="16"/>
      <c r="N216" s="16"/>
      <c r="O216" s="16"/>
      <c r="P216" s="16"/>
      <c r="Q216" s="16"/>
      <c r="R216" s="16"/>
      <c r="S216" s="16"/>
    </row>
    <row r="217" spans="6:36" x14ac:dyDescent="0.2">
      <c r="F217" s="6" t="s">
        <v>140</v>
      </c>
      <c r="G217" s="6"/>
      <c r="H217" s="6"/>
      <c r="I217" s="6"/>
      <c r="J217" s="6"/>
      <c r="L217" s="7" t="s">
        <v>141</v>
      </c>
      <c r="M217" s="7"/>
      <c r="N217" s="7"/>
      <c r="O217" s="7"/>
      <c r="P217" s="7"/>
      <c r="Q217" s="7"/>
      <c r="R217" s="7"/>
      <c r="S217" s="7"/>
      <c r="T217" s="7"/>
    </row>
    <row r="218" spans="6:36" x14ac:dyDescent="0.2">
      <c r="F218" s="16" t="s">
        <v>137</v>
      </c>
      <c r="G218" s="16"/>
      <c r="H218" s="16"/>
      <c r="I218" s="16"/>
      <c r="J218" s="16"/>
      <c r="K218" s="16"/>
      <c r="L218" s="16"/>
      <c r="M218" s="16"/>
      <c r="N218" s="16"/>
      <c r="O218" s="16"/>
      <c r="P218" s="16"/>
      <c r="Q218" s="16"/>
      <c r="R218" s="16"/>
      <c r="S218" s="16"/>
      <c r="V218" s="4">
        <v>114</v>
      </c>
      <c r="X218" s="10" t="s">
        <v>138</v>
      </c>
      <c r="Y218" s="10"/>
      <c r="Z218" s="10"/>
      <c r="AA218" s="10"/>
      <c r="AF218" s="17" t="s">
        <v>143</v>
      </c>
      <c r="AG218" s="17"/>
      <c r="AH218" s="17"/>
      <c r="AI218" s="17"/>
      <c r="AJ218" s="17"/>
    </row>
    <row r="219" spans="6:36" ht="11.25" customHeight="1" x14ac:dyDescent="0.2">
      <c r="F219" s="16"/>
      <c r="G219" s="16"/>
      <c r="H219" s="16"/>
      <c r="I219" s="16"/>
      <c r="J219" s="16"/>
      <c r="K219" s="16"/>
      <c r="L219" s="16"/>
      <c r="M219" s="16"/>
      <c r="N219" s="16"/>
      <c r="O219" s="16"/>
      <c r="P219" s="16"/>
      <c r="Q219" s="16"/>
      <c r="R219" s="16"/>
      <c r="S219" s="16"/>
    </row>
    <row r="220" spans="6:36" x14ac:dyDescent="0.2">
      <c r="F220" s="6" t="s">
        <v>140</v>
      </c>
      <c r="G220" s="6"/>
      <c r="H220" s="6"/>
      <c r="I220" s="6"/>
      <c r="J220" s="6"/>
      <c r="L220" s="7" t="s">
        <v>141</v>
      </c>
      <c r="M220" s="7"/>
      <c r="N220" s="7"/>
      <c r="O220" s="7"/>
      <c r="P220" s="7"/>
      <c r="Q220" s="7"/>
      <c r="R220" s="7"/>
      <c r="S220" s="7"/>
      <c r="T220" s="7"/>
    </row>
    <row r="221" spans="6:36" x14ac:dyDescent="0.2">
      <c r="F221" s="16" t="s">
        <v>144</v>
      </c>
      <c r="G221" s="16"/>
      <c r="H221" s="16"/>
      <c r="I221" s="16"/>
      <c r="J221" s="16"/>
      <c r="K221" s="16"/>
      <c r="L221" s="16"/>
      <c r="M221" s="16"/>
      <c r="N221" s="16"/>
      <c r="O221" s="16"/>
      <c r="P221" s="16"/>
      <c r="Q221" s="16"/>
      <c r="R221" s="16"/>
      <c r="S221" s="16"/>
      <c r="V221" s="4">
        <v>113</v>
      </c>
      <c r="X221" s="10" t="s">
        <v>132</v>
      </c>
      <c r="Y221" s="10"/>
      <c r="Z221" s="10"/>
      <c r="AA221" s="10"/>
      <c r="AF221" s="17" t="s">
        <v>145</v>
      </c>
      <c r="AG221" s="17"/>
      <c r="AH221" s="17"/>
      <c r="AI221" s="17"/>
      <c r="AJ221" s="17"/>
    </row>
    <row r="222" spans="6:36" ht="11.25" customHeight="1" x14ac:dyDescent="0.2">
      <c r="F222" s="16"/>
      <c r="G222" s="16"/>
      <c r="H222" s="16"/>
      <c r="I222" s="16"/>
      <c r="J222" s="16"/>
      <c r="K222" s="16"/>
      <c r="L222" s="16"/>
      <c r="M222" s="16"/>
      <c r="N222" s="16"/>
      <c r="O222" s="16"/>
      <c r="P222" s="16"/>
      <c r="Q222" s="16"/>
      <c r="R222" s="16"/>
      <c r="S222" s="16"/>
    </row>
    <row r="223" spans="6:36" ht="12" customHeight="1" x14ac:dyDescent="0.2">
      <c r="F223" s="16"/>
      <c r="G223" s="16"/>
      <c r="H223" s="16"/>
      <c r="I223" s="16"/>
      <c r="J223" s="16"/>
      <c r="K223" s="16"/>
      <c r="L223" s="16"/>
      <c r="M223" s="16"/>
      <c r="N223" s="16"/>
      <c r="O223" s="16"/>
      <c r="P223" s="16"/>
      <c r="Q223" s="16"/>
      <c r="R223" s="16"/>
      <c r="S223" s="16"/>
    </row>
    <row r="224" spans="6:36" ht="12" customHeight="1" x14ac:dyDescent="0.2">
      <c r="F224" s="16"/>
      <c r="G224" s="16"/>
      <c r="H224" s="16"/>
      <c r="I224" s="16"/>
      <c r="J224" s="16"/>
      <c r="K224" s="16"/>
      <c r="L224" s="16"/>
      <c r="M224" s="16"/>
      <c r="N224" s="16"/>
      <c r="O224" s="16"/>
      <c r="P224" s="16"/>
      <c r="Q224" s="16"/>
      <c r="R224" s="16"/>
      <c r="S224" s="16"/>
    </row>
    <row r="225" spans="2:37" x14ac:dyDescent="0.2">
      <c r="F225" s="6" t="s">
        <v>146</v>
      </c>
      <c r="G225" s="6"/>
      <c r="H225" s="6"/>
      <c r="I225" s="6"/>
      <c r="J225" s="6"/>
      <c r="L225" s="7" t="s">
        <v>147</v>
      </c>
      <c r="M225" s="7"/>
      <c r="N225" s="7"/>
      <c r="O225" s="7"/>
      <c r="P225" s="7"/>
      <c r="Q225" s="7"/>
      <c r="R225" s="7"/>
      <c r="S225" s="7"/>
      <c r="T225" s="7"/>
    </row>
    <row r="226" spans="2:37" x14ac:dyDescent="0.2">
      <c r="V226" s="4">
        <v>113</v>
      </c>
      <c r="X226" s="10" t="s">
        <v>132</v>
      </c>
      <c r="Y226" s="10"/>
      <c r="Z226" s="10"/>
      <c r="AA226" s="10"/>
    </row>
    <row r="227" spans="2:37" ht="11.25" customHeight="1" x14ac:dyDescent="0.2"/>
    <row r="228" spans="2:37" x14ac:dyDescent="0.2">
      <c r="F228" s="16" t="s">
        <v>148</v>
      </c>
      <c r="G228" s="16"/>
      <c r="H228" s="16"/>
      <c r="I228" s="16"/>
      <c r="J228" s="16"/>
      <c r="K228" s="16"/>
      <c r="L228" s="16"/>
      <c r="M228" s="16"/>
      <c r="N228" s="16"/>
      <c r="O228" s="16"/>
      <c r="P228" s="16"/>
      <c r="Q228" s="16"/>
      <c r="R228" s="16"/>
      <c r="S228" s="16"/>
      <c r="V228" s="4">
        <v>113</v>
      </c>
      <c r="X228" s="10" t="s">
        <v>132</v>
      </c>
      <c r="Y228" s="10"/>
      <c r="Z228" s="10"/>
      <c r="AA228" s="10"/>
      <c r="AF228" s="17" t="s">
        <v>149</v>
      </c>
      <c r="AG228" s="17"/>
      <c r="AH228" s="17"/>
      <c r="AI228" s="17"/>
      <c r="AJ228" s="17"/>
    </row>
    <row r="229" spans="2:37" ht="11.25" customHeight="1" x14ac:dyDescent="0.2">
      <c r="F229" s="16"/>
      <c r="G229" s="16"/>
      <c r="H229" s="16"/>
      <c r="I229" s="16"/>
      <c r="J229" s="16"/>
      <c r="K229" s="16"/>
      <c r="L229" s="16"/>
      <c r="M229" s="16"/>
      <c r="N229" s="16"/>
      <c r="O229" s="16"/>
      <c r="P229" s="16"/>
      <c r="Q229" s="16"/>
      <c r="R229" s="16"/>
      <c r="S229" s="16"/>
    </row>
    <row r="230" spans="2:37" ht="12" customHeight="1" x14ac:dyDescent="0.2">
      <c r="F230" s="16"/>
      <c r="G230" s="16"/>
      <c r="H230" s="16"/>
      <c r="I230" s="16"/>
      <c r="J230" s="16"/>
      <c r="K230" s="16"/>
      <c r="L230" s="16"/>
      <c r="M230" s="16"/>
      <c r="N230" s="16"/>
      <c r="O230" s="16"/>
      <c r="P230" s="16"/>
      <c r="Q230" s="16"/>
      <c r="R230" s="16"/>
      <c r="S230" s="16"/>
    </row>
    <row r="231" spans="2:37" ht="12" customHeight="1" x14ac:dyDescent="0.2">
      <c r="F231" s="16"/>
      <c r="G231" s="16"/>
      <c r="H231" s="16"/>
      <c r="I231" s="16"/>
      <c r="J231" s="16"/>
      <c r="K231" s="16"/>
      <c r="L231" s="16"/>
      <c r="M231" s="16"/>
      <c r="N231" s="16"/>
      <c r="O231" s="16"/>
      <c r="P231" s="16"/>
      <c r="Q231" s="16"/>
      <c r="R231" s="16"/>
      <c r="S231" s="16"/>
    </row>
    <row r="232" spans="2:37" x14ac:dyDescent="0.2">
      <c r="F232" s="6" t="s">
        <v>146</v>
      </c>
      <c r="G232" s="6"/>
      <c r="H232" s="6"/>
      <c r="I232" s="6"/>
      <c r="J232" s="6"/>
      <c r="L232" s="7" t="s">
        <v>147</v>
      </c>
      <c r="M232" s="7"/>
      <c r="N232" s="7"/>
      <c r="O232" s="7"/>
      <c r="P232" s="7"/>
      <c r="Q232" s="7"/>
      <c r="R232" s="7"/>
      <c r="S232" s="7"/>
      <c r="T232" s="7"/>
    </row>
    <row r="233" spans="2:37" ht="14.25" customHeight="1" x14ac:dyDescent="0.2">
      <c r="B233" s="11" t="s">
        <v>12</v>
      </c>
      <c r="C233" s="11"/>
      <c r="D233" s="11"/>
      <c r="J233" s="12" t="s">
        <v>13</v>
      </c>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row>
    <row r="234" spans="2:37" ht="6" customHeight="1" x14ac:dyDescent="0.2"/>
    <row r="235" spans="2:37" x14ac:dyDescent="0.2">
      <c r="C235" s="8" t="s">
        <v>14</v>
      </c>
      <c r="D235" s="8"/>
      <c r="E235" s="8"/>
      <c r="F235" s="8"/>
      <c r="G235" s="8"/>
      <c r="H235" s="8"/>
      <c r="J235" s="13" t="s">
        <v>31</v>
      </c>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c r="AH235" s="13"/>
      <c r="AI235" s="13"/>
      <c r="AJ235" s="13"/>
      <c r="AK235" s="13"/>
    </row>
    <row r="236" spans="2:37" ht="6.75" customHeight="1" x14ac:dyDescent="0.2">
      <c r="B236" s="14" t="s">
        <v>16</v>
      </c>
      <c r="C236" s="14"/>
      <c r="D236" s="14"/>
      <c r="E236" s="14"/>
      <c r="AD236" s="14" t="s">
        <v>17</v>
      </c>
      <c r="AE236" s="14"/>
      <c r="AF236" s="14"/>
      <c r="AG236" s="14"/>
      <c r="AH236" s="14"/>
      <c r="AI236" s="14"/>
      <c r="AJ236" s="14"/>
    </row>
    <row r="237" spans="2:37" ht="6" customHeight="1" x14ac:dyDescent="0.2">
      <c r="B237" s="14"/>
      <c r="C237" s="14"/>
      <c r="D237" s="14"/>
      <c r="E237" s="14"/>
      <c r="H237" s="15" t="s">
        <v>18</v>
      </c>
      <c r="I237" s="15"/>
      <c r="J237" s="15"/>
      <c r="K237" s="15"/>
      <c r="L237" s="15"/>
      <c r="M237" s="15"/>
      <c r="N237" s="15"/>
      <c r="O237" s="15"/>
      <c r="P237" s="15"/>
      <c r="Q237" s="15"/>
      <c r="R237" s="15"/>
      <c r="U237" s="15" t="s">
        <v>19</v>
      </c>
      <c r="V237" s="15"/>
      <c r="W237" s="15"/>
      <c r="X237" s="15"/>
      <c r="Y237" s="15"/>
      <c r="Z237" s="15"/>
      <c r="AD237" s="14"/>
      <c r="AE237" s="14"/>
      <c r="AF237" s="14"/>
      <c r="AG237" s="14"/>
      <c r="AH237" s="14"/>
      <c r="AI237" s="14"/>
      <c r="AJ237" s="14"/>
    </row>
    <row r="238" spans="2:37" ht="7.5" customHeight="1" x14ac:dyDescent="0.2">
      <c r="B238" s="14"/>
      <c r="C238" s="14"/>
      <c r="D238" s="14"/>
      <c r="E238" s="14"/>
      <c r="H238" s="15"/>
      <c r="I238" s="15"/>
      <c r="J238" s="15"/>
      <c r="K238" s="15"/>
      <c r="L238" s="15"/>
      <c r="M238" s="15"/>
      <c r="N238" s="15"/>
      <c r="O238" s="15"/>
      <c r="P238" s="15"/>
      <c r="Q238" s="15"/>
      <c r="R238" s="15"/>
      <c r="U238" s="15"/>
      <c r="V238" s="15"/>
      <c r="W238" s="15"/>
      <c r="X238" s="15"/>
      <c r="Y238" s="15"/>
      <c r="Z238" s="15"/>
      <c r="AD238" s="14"/>
      <c r="AE238" s="14"/>
      <c r="AF238" s="14"/>
      <c r="AG238" s="14"/>
      <c r="AH238" s="14"/>
      <c r="AI238" s="14"/>
      <c r="AJ238" s="14"/>
    </row>
    <row r="239" spans="2:37" ht="6.75" customHeight="1" x14ac:dyDescent="0.2">
      <c r="B239" s="14"/>
      <c r="C239" s="14"/>
      <c r="D239" s="14"/>
      <c r="E239" s="14"/>
      <c r="AD239" s="14"/>
      <c r="AE239" s="14"/>
      <c r="AF239" s="14"/>
      <c r="AG239" s="14"/>
      <c r="AH239" s="14"/>
      <c r="AI239" s="14"/>
      <c r="AJ239" s="14"/>
    </row>
    <row r="240" spans="2:37" x14ac:dyDescent="0.2">
      <c r="F240" s="16" t="s">
        <v>148</v>
      </c>
      <c r="G240" s="16"/>
      <c r="H240" s="16"/>
      <c r="I240" s="16"/>
      <c r="J240" s="16"/>
      <c r="K240" s="16"/>
      <c r="L240" s="16"/>
      <c r="M240" s="16"/>
      <c r="N240" s="16"/>
      <c r="O240" s="16"/>
      <c r="P240" s="16"/>
      <c r="Q240" s="16"/>
      <c r="R240" s="16"/>
      <c r="S240" s="16"/>
      <c r="V240" s="4">
        <v>113</v>
      </c>
      <c r="X240" s="10" t="s">
        <v>132</v>
      </c>
      <c r="Y240" s="10"/>
      <c r="Z240" s="10"/>
      <c r="AA240" s="10"/>
      <c r="AF240" s="17" t="s">
        <v>149</v>
      </c>
      <c r="AG240" s="17"/>
      <c r="AH240" s="17"/>
      <c r="AI240" s="17"/>
      <c r="AJ240" s="17"/>
    </row>
    <row r="241" spans="4:37" ht="11.25" customHeight="1" x14ac:dyDescent="0.2">
      <c r="F241" s="16"/>
      <c r="G241" s="16"/>
      <c r="H241" s="16"/>
      <c r="I241" s="16"/>
      <c r="J241" s="16"/>
      <c r="K241" s="16"/>
      <c r="L241" s="16"/>
      <c r="M241" s="16"/>
      <c r="N241" s="16"/>
      <c r="O241" s="16"/>
      <c r="P241" s="16"/>
      <c r="Q241" s="16"/>
      <c r="R241" s="16"/>
      <c r="S241" s="16"/>
    </row>
    <row r="242" spans="4:37" ht="12" customHeight="1" x14ac:dyDescent="0.2">
      <c r="F242" s="16"/>
      <c r="G242" s="16"/>
      <c r="H242" s="16"/>
      <c r="I242" s="16"/>
      <c r="J242" s="16"/>
      <c r="K242" s="16"/>
      <c r="L242" s="16"/>
      <c r="M242" s="16"/>
      <c r="N242" s="16"/>
      <c r="O242" s="16"/>
      <c r="P242" s="16"/>
      <c r="Q242" s="16"/>
      <c r="R242" s="16"/>
      <c r="S242" s="16"/>
    </row>
    <row r="243" spans="4:37" ht="12" customHeight="1" x14ac:dyDescent="0.2">
      <c r="F243" s="16"/>
      <c r="G243" s="16"/>
      <c r="H243" s="16"/>
      <c r="I243" s="16"/>
      <c r="J243" s="16"/>
      <c r="K243" s="16"/>
      <c r="L243" s="16"/>
      <c r="M243" s="16"/>
      <c r="N243" s="16"/>
      <c r="O243" s="16"/>
      <c r="P243" s="16"/>
      <c r="Q243" s="16"/>
      <c r="R243" s="16"/>
      <c r="S243" s="16"/>
    </row>
    <row r="244" spans="4:37" x14ac:dyDescent="0.2">
      <c r="F244" s="6" t="s">
        <v>146</v>
      </c>
      <c r="G244" s="6"/>
      <c r="H244" s="6"/>
      <c r="I244" s="6"/>
      <c r="J244" s="6"/>
      <c r="L244" s="7" t="s">
        <v>147</v>
      </c>
      <c r="M244" s="7"/>
      <c r="N244" s="7"/>
      <c r="O244" s="7"/>
      <c r="P244" s="7"/>
      <c r="Q244" s="7"/>
      <c r="R244" s="7"/>
      <c r="S244" s="7"/>
      <c r="T244" s="7"/>
    </row>
    <row r="245" spans="4:37" x14ac:dyDescent="0.2">
      <c r="V245" s="4">
        <v>113</v>
      </c>
      <c r="X245" s="10" t="s">
        <v>132</v>
      </c>
      <c r="Y245" s="10"/>
      <c r="Z245" s="10"/>
      <c r="AA245" s="10"/>
    </row>
    <row r="246" spans="4:37" ht="11.25" customHeight="1" x14ac:dyDescent="0.2"/>
    <row r="247" spans="4:37" x14ac:dyDescent="0.2">
      <c r="F247" s="16" t="s">
        <v>148</v>
      </c>
      <c r="G247" s="16"/>
      <c r="H247" s="16"/>
      <c r="I247" s="16"/>
      <c r="J247" s="16"/>
      <c r="K247" s="16"/>
      <c r="L247" s="16"/>
      <c r="M247" s="16"/>
      <c r="N247" s="16"/>
      <c r="O247" s="16"/>
      <c r="P247" s="16"/>
      <c r="Q247" s="16"/>
      <c r="R247" s="16"/>
      <c r="S247" s="16"/>
      <c r="V247" s="4">
        <v>113</v>
      </c>
      <c r="X247" s="10" t="s">
        <v>132</v>
      </c>
      <c r="Y247" s="10"/>
      <c r="Z247" s="10"/>
      <c r="AA247" s="10"/>
      <c r="AF247" s="17" t="s">
        <v>150</v>
      </c>
      <c r="AG247" s="17"/>
      <c r="AH247" s="17"/>
      <c r="AI247" s="17"/>
      <c r="AJ247" s="17"/>
    </row>
    <row r="248" spans="4:37" ht="11.25" customHeight="1" x14ac:dyDescent="0.2">
      <c r="F248" s="16"/>
      <c r="G248" s="16"/>
      <c r="H248" s="16"/>
      <c r="I248" s="16"/>
      <c r="J248" s="16"/>
      <c r="K248" s="16"/>
      <c r="L248" s="16"/>
      <c r="M248" s="16"/>
      <c r="N248" s="16"/>
      <c r="O248" s="16"/>
      <c r="P248" s="16"/>
      <c r="Q248" s="16"/>
      <c r="R248" s="16"/>
      <c r="S248" s="16"/>
    </row>
    <row r="249" spans="4:37" ht="12" customHeight="1" x14ac:dyDescent="0.2">
      <c r="F249" s="16"/>
      <c r="G249" s="16"/>
      <c r="H249" s="16"/>
      <c r="I249" s="16"/>
      <c r="J249" s="16"/>
      <c r="K249" s="16"/>
      <c r="L249" s="16"/>
      <c r="M249" s="16"/>
      <c r="N249" s="16"/>
      <c r="O249" s="16"/>
      <c r="P249" s="16"/>
      <c r="Q249" s="16"/>
      <c r="R249" s="16"/>
      <c r="S249" s="16"/>
    </row>
    <row r="250" spans="4:37" ht="12" customHeight="1" x14ac:dyDescent="0.2">
      <c r="F250" s="16"/>
      <c r="G250" s="16"/>
      <c r="H250" s="16"/>
      <c r="I250" s="16"/>
      <c r="J250" s="16"/>
      <c r="K250" s="16"/>
      <c r="L250" s="16"/>
      <c r="M250" s="16"/>
      <c r="N250" s="16"/>
      <c r="O250" s="16"/>
      <c r="P250" s="16"/>
      <c r="Q250" s="16"/>
      <c r="R250" s="16"/>
      <c r="S250" s="16"/>
    </row>
    <row r="251" spans="4:37" x14ac:dyDescent="0.2">
      <c r="F251" s="6" t="s">
        <v>146</v>
      </c>
      <c r="G251" s="6"/>
      <c r="H251" s="6"/>
      <c r="I251" s="6"/>
      <c r="J251" s="6"/>
      <c r="L251" s="7" t="s">
        <v>147</v>
      </c>
      <c r="M251" s="7"/>
      <c r="N251" s="7"/>
      <c r="O251" s="7"/>
      <c r="P251" s="7"/>
      <c r="Q251" s="7"/>
      <c r="R251" s="7"/>
      <c r="S251" s="7"/>
      <c r="T251" s="7"/>
    </row>
    <row r="252" spans="4:37" ht="11.25" customHeight="1" x14ac:dyDescent="0.2"/>
    <row r="253" spans="4:37" x14ac:dyDescent="0.2">
      <c r="D253" s="8" t="s">
        <v>30</v>
      </c>
      <c r="E253" s="8"/>
      <c r="F253" s="8"/>
      <c r="G253" s="8"/>
      <c r="H253" s="8"/>
      <c r="I253" s="8"/>
      <c r="J253" s="8"/>
      <c r="K253" s="8"/>
      <c r="L253" s="8"/>
      <c r="M253" s="8"/>
      <c r="N253" s="8"/>
      <c r="AC253" s="9">
        <v>45408.7</v>
      </c>
      <c r="AD253" s="9"/>
      <c r="AE253" s="9"/>
      <c r="AF253" s="9"/>
      <c r="AG253" s="9"/>
      <c r="AH253" s="9"/>
      <c r="AI253" s="9"/>
      <c r="AJ253" s="9"/>
      <c r="AK253" s="9"/>
    </row>
    <row r="254" spans="4:37" ht="21" customHeight="1" x14ac:dyDescent="0.2"/>
    <row r="255" spans="4:37" ht="30" customHeight="1" x14ac:dyDescent="0.2"/>
    <row r="256" spans="4:37" ht="6" customHeight="1" x14ac:dyDescent="0.2"/>
    <row r="257" spans="2:37" x14ac:dyDescent="0.2">
      <c r="C257" s="8" t="s">
        <v>14</v>
      </c>
      <c r="D257" s="8"/>
      <c r="E257" s="8"/>
      <c r="F257" s="8"/>
      <c r="G257" s="8"/>
      <c r="H257" s="8"/>
      <c r="J257" s="13" t="s">
        <v>151</v>
      </c>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c r="AH257" s="13"/>
      <c r="AI257" s="13"/>
      <c r="AJ257" s="13"/>
      <c r="AK257" s="13"/>
    </row>
    <row r="258" spans="2:37" ht="6.75" customHeight="1" x14ac:dyDescent="0.2">
      <c r="B258" s="14" t="s">
        <v>16</v>
      </c>
      <c r="C258" s="14"/>
      <c r="D258" s="14"/>
      <c r="E258" s="14"/>
      <c r="AD258" s="14" t="s">
        <v>17</v>
      </c>
      <c r="AE258" s="14"/>
      <c r="AF258" s="14"/>
      <c r="AG258" s="14"/>
      <c r="AH258" s="14"/>
      <c r="AI258" s="14"/>
      <c r="AJ258" s="14"/>
    </row>
    <row r="259" spans="2:37" ht="6" customHeight="1" x14ac:dyDescent="0.2">
      <c r="B259" s="14"/>
      <c r="C259" s="14"/>
      <c r="D259" s="14"/>
      <c r="E259" s="14"/>
      <c r="H259" s="15" t="s">
        <v>18</v>
      </c>
      <c r="I259" s="15"/>
      <c r="J259" s="15"/>
      <c r="K259" s="15"/>
      <c r="L259" s="15"/>
      <c r="M259" s="15"/>
      <c r="N259" s="15"/>
      <c r="O259" s="15"/>
      <c r="P259" s="15"/>
      <c r="Q259" s="15"/>
      <c r="R259" s="15"/>
      <c r="U259" s="15" t="s">
        <v>19</v>
      </c>
      <c r="V259" s="15"/>
      <c r="W259" s="15"/>
      <c r="X259" s="15"/>
      <c r="Y259" s="15"/>
      <c r="Z259" s="15"/>
      <c r="AD259" s="14"/>
      <c r="AE259" s="14"/>
      <c r="AF259" s="14"/>
      <c r="AG259" s="14"/>
      <c r="AH259" s="14"/>
      <c r="AI259" s="14"/>
      <c r="AJ259" s="14"/>
    </row>
    <row r="260" spans="2:37" ht="7.5" customHeight="1" x14ac:dyDescent="0.2">
      <c r="B260" s="14"/>
      <c r="C260" s="14"/>
      <c r="D260" s="14"/>
      <c r="E260" s="14"/>
      <c r="H260" s="15"/>
      <c r="I260" s="15"/>
      <c r="J260" s="15"/>
      <c r="K260" s="15"/>
      <c r="L260" s="15"/>
      <c r="M260" s="15"/>
      <c r="N260" s="15"/>
      <c r="O260" s="15"/>
      <c r="P260" s="15"/>
      <c r="Q260" s="15"/>
      <c r="R260" s="15"/>
      <c r="U260" s="15"/>
      <c r="V260" s="15"/>
      <c r="W260" s="15"/>
      <c r="X260" s="15"/>
      <c r="Y260" s="15"/>
      <c r="Z260" s="15"/>
      <c r="AD260" s="14"/>
      <c r="AE260" s="14"/>
      <c r="AF260" s="14"/>
      <c r="AG260" s="14"/>
      <c r="AH260" s="14"/>
      <c r="AI260" s="14"/>
      <c r="AJ260" s="14"/>
    </row>
    <row r="261" spans="2:37" ht="6.75" customHeight="1" x14ac:dyDescent="0.2">
      <c r="B261" s="14"/>
      <c r="C261" s="14"/>
      <c r="D261" s="14"/>
      <c r="E261" s="14"/>
      <c r="AD261" s="14"/>
      <c r="AE261" s="14"/>
      <c r="AF261" s="14"/>
      <c r="AG261" s="14"/>
      <c r="AH261" s="14"/>
      <c r="AI261" s="14"/>
      <c r="AJ261" s="14"/>
    </row>
    <row r="262" spans="2:37" x14ac:dyDescent="0.2">
      <c r="F262" s="16" t="s">
        <v>152</v>
      </c>
      <c r="G262" s="16"/>
      <c r="H262" s="16"/>
      <c r="I262" s="16"/>
      <c r="J262" s="16"/>
      <c r="K262" s="16"/>
      <c r="L262" s="16"/>
      <c r="M262" s="16"/>
      <c r="N262" s="16"/>
      <c r="O262" s="16"/>
      <c r="P262" s="16"/>
      <c r="Q262" s="16"/>
      <c r="R262" s="16"/>
      <c r="S262" s="16"/>
      <c r="V262" s="4">
        <v>153</v>
      </c>
      <c r="X262" s="18" t="s">
        <v>153</v>
      </c>
      <c r="Y262" s="18"/>
      <c r="Z262" s="18"/>
      <c r="AA262" s="18"/>
      <c r="AF262" s="17" t="s">
        <v>154</v>
      </c>
      <c r="AG262" s="17"/>
      <c r="AH262" s="17"/>
      <c r="AI262" s="17"/>
      <c r="AJ262" s="17"/>
    </row>
    <row r="263" spans="2:37" ht="11.25" customHeight="1" x14ac:dyDescent="0.2">
      <c r="F263" s="16"/>
      <c r="G263" s="16"/>
      <c r="H263" s="16"/>
      <c r="I263" s="16"/>
      <c r="J263" s="16"/>
      <c r="K263" s="16"/>
      <c r="L263" s="16"/>
      <c r="M263" s="16"/>
      <c r="N263" s="16"/>
      <c r="O263" s="16"/>
      <c r="P263" s="16"/>
      <c r="Q263" s="16"/>
      <c r="R263" s="16"/>
      <c r="S263" s="16"/>
      <c r="X263" s="18"/>
      <c r="Y263" s="18"/>
      <c r="Z263" s="18"/>
      <c r="AA263" s="18"/>
    </row>
    <row r="264" spans="2:37" ht="12" customHeight="1" x14ac:dyDescent="0.2">
      <c r="F264" s="16"/>
      <c r="G264" s="16"/>
      <c r="H264" s="16"/>
      <c r="I264" s="16"/>
      <c r="J264" s="16"/>
      <c r="K264" s="16"/>
      <c r="L264" s="16"/>
      <c r="M264" s="16"/>
      <c r="N264" s="16"/>
      <c r="O264" s="16"/>
      <c r="P264" s="16"/>
      <c r="Q264" s="16"/>
      <c r="R264" s="16"/>
      <c r="S264" s="16"/>
    </row>
    <row r="265" spans="2:37" x14ac:dyDescent="0.2">
      <c r="F265" s="6" t="s">
        <v>155</v>
      </c>
      <c r="G265" s="6"/>
      <c r="H265" s="6"/>
      <c r="I265" s="6"/>
      <c r="J265" s="6"/>
      <c r="L265" s="7" t="s">
        <v>156</v>
      </c>
      <c r="M265" s="7"/>
      <c r="N265" s="7"/>
      <c r="O265" s="7"/>
      <c r="P265" s="7"/>
      <c r="Q265" s="7"/>
      <c r="R265" s="7"/>
      <c r="S265" s="7"/>
      <c r="T265" s="7"/>
    </row>
    <row r="266" spans="2:37" ht="12" customHeight="1" x14ac:dyDescent="0.2">
      <c r="V266" s="4">
        <v>153</v>
      </c>
      <c r="X266" s="18" t="s">
        <v>153</v>
      </c>
      <c r="Y266" s="18"/>
      <c r="Z266" s="18"/>
      <c r="AA266" s="18"/>
    </row>
    <row r="267" spans="2:37" ht="12" customHeight="1" x14ac:dyDescent="0.2">
      <c r="X267" s="18"/>
      <c r="Y267" s="18"/>
      <c r="Z267" s="18"/>
      <c r="AA267" s="18"/>
    </row>
    <row r="268" spans="2:37" ht="11.25" customHeight="1" x14ac:dyDescent="0.2"/>
    <row r="269" spans="2:37" ht="12" customHeight="1" x14ac:dyDescent="0.2">
      <c r="V269" s="4">
        <v>153</v>
      </c>
      <c r="X269" s="18" t="s">
        <v>153</v>
      </c>
      <c r="Y269" s="18"/>
      <c r="Z269" s="18"/>
      <c r="AA269" s="18"/>
    </row>
    <row r="270" spans="2:37" ht="12" customHeight="1" x14ac:dyDescent="0.2">
      <c r="X270" s="18"/>
      <c r="Y270" s="18"/>
      <c r="Z270" s="18"/>
      <c r="AA270" s="18"/>
    </row>
    <row r="271" spans="2:37" ht="11.25" customHeight="1" x14ac:dyDescent="0.2"/>
    <row r="272" spans="2:37" ht="12" customHeight="1" x14ac:dyDescent="0.2">
      <c r="V272" s="4">
        <v>153</v>
      </c>
      <c r="X272" s="18" t="s">
        <v>153</v>
      </c>
      <c r="Y272" s="18"/>
      <c r="Z272" s="18"/>
      <c r="AA272" s="18"/>
    </row>
    <row r="273" spans="2:37" ht="12" customHeight="1" x14ac:dyDescent="0.2">
      <c r="X273" s="18"/>
      <c r="Y273" s="18"/>
      <c r="Z273" s="18"/>
      <c r="AA273" s="18"/>
    </row>
    <row r="274" spans="2:37" ht="11.25" customHeight="1" x14ac:dyDescent="0.2"/>
    <row r="275" spans="2:37" ht="11.25" customHeight="1" x14ac:dyDescent="0.2"/>
    <row r="276" spans="2:37" ht="14.25" customHeight="1" x14ac:dyDescent="0.2">
      <c r="B276" s="11" t="s">
        <v>12</v>
      </c>
      <c r="C276" s="11"/>
      <c r="D276" s="11"/>
      <c r="J276" s="12" t="s">
        <v>13</v>
      </c>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c r="AH276" s="12"/>
      <c r="AI276" s="12"/>
      <c r="AJ276" s="12"/>
      <c r="AK276" s="12"/>
    </row>
    <row r="277" spans="2:37" x14ac:dyDescent="0.2">
      <c r="D277" s="8" t="s">
        <v>30</v>
      </c>
      <c r="E277" s="8"/>
      <c r="F277" s="8"/>
      <c r="G277" s="8"/>
      <c r="H277" s="8"/>
      <c r="I277" s="8"/>
      <c r="J277" s="8"/>
      <c r="K277" s="8"/>
      <c r="L277" s="8"/>
      <c r="M277" s="8"/>
      <c r="N277" s="8"/>
      <c r="AC277" s="9">
        <v>1775</v>
      </c>
      <c r="AD277" s="9"/>
      <c r="AE277" s="9"/>
      <c r="AF277" s="9"/>
      <c r="AG277" s="9"/>
      <c r="AH277" s="9"/>
      <c r="AI277" s="9"/>
      <c r="AJ277" s="9"/>
      <c r="AK277" s="9"/>
    </row>
    <row r="278" spans="2:37" ht="21" customHeight="1" x14ac:dyDescent="0.2"/>
    <row r="279" spans="2:37" ht="30" customHeight="1" x14ac:dyDescent="0.2"/>
    <row r="280" spans="2:37" ht="6" customHeight="1" x14ac:dyDescent="0.2"/>
    <row r="281" spans="2:37" x14ac:dyDescent="0.2">
      <c r="C281" s="8" t="s">
        <v>14</v>
      </c>
      <c r="D281" s="8"/>
      <c r="E281" s="8"/>
      <c r="F281" s="8"/>
      <c r="G281" s="8"/>
      <c r="H281" s="8"/>
      <c r="J281" s="13" t="s">
        <v>157</v>
      </c>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row>
    <row r="282" spans="2:37" ht="6.75" customHeight="1" x14ac:dyDescent="0.2">
      <c r="B282" s="14" t="s">
        <v>16</v>
      </c>
      <c r="C282" s="14"/>
      <c r="D282" s="14"/>
      <c r="E282" s="14"/>
      <c r="AD282" s="14" t="s">
        <v>17</v>
      </c>
      <c r="AE282" s="14"/>
      <c r="AF282" s="14"/>
      <c r="AG282" s="14"/>
      <c r="AH282" s="14"/>
      <c r="AI282" s="14"/>
      <c r="AJ282" s="14"/>
    </row>
    <row r="283" spans="2:37" ht="6" customHeight="1" x14ac:dyDescent="0.2">
      <c r="B283" s="14"/>
      <c r="C283" s="14"/>
      <c r="D283" s="14"/>
      <c r="E283" s="14"/>
      <c r="H283" s="15" t="s">
        <v>18</v>
      </c>
      <c r="I283" s="15"/>
      <c r="J283" s="15"/>
      <c r="K283" s="15"/>
      <c r="L283" s="15"/>
      <c r="M283" s="15"/>
      <c r="N283" s="15"/>
      <c r="O283" s="15"/>
      <c r="P283" s="15"/>
      <c r="Q283" s="15"/>
      <c r="R283" s="15"/>
      <c r="U283" s="15" t="s">
        <v>19</v>
      </c>
      <c r="V283" s="15"/>
      <c r="W283" s="15"/>
      <c r="X283" s="15"/>
      <c r="Y283" s="15"/>
      <c r="Z283" s="15"/>
      <c r="AD283" s="14"/>
      <c r="AE283" s="14"/>
      <c r="AF283" s="14"/>
      <c r="AG283" s="14"/>
      <c r="AH283" s="14"/>
      <c r="AI283" s="14"/>
      <c r="AJ283" s="14"/>
    </row>
    <row r="284" spans="2:37" ht="7.5" customHeight="1" x14ac:dyDescent="0.2">
      <c r="B284" s="14"/>
      <c r="C284" s="14"/>
      <c r="D284" s="14"/>
      <c r="E284" s="14"/>
      <c r="H284" s="15"/>
      <c r="I284" s="15"/>
      <c r="J284" s="15"/>
      <c r="K284" s="15"/>
      <c r="L284" s="15"/>
      <c r="M284" s="15"/>
      <c r="N284" s="15"/>
      <c r="O284" s="15"/>
      <c r="P284" s="15"/>
      <c r="Q284" s="15"/>
      <c r="R284" s="15"/>
      <c r="U284" s="15"/>
      <c r="V284" s="15"/>
      <c r="W284" s="15"/>
      <c r="X284" s="15"/>
      <c r="Y284" s="15"/>
      <c r="Z284" s="15"/>
      <c r="AD284" s="14"/>
      <c r="AE284" s="14"/>
      <c r="AF284" s="14"/>
      <c r="AG284" s="14"/>
      <c r="AH284" s="14"/>
      <c r="AI284" s="14"/>
      <c r="AJ284" s="14"/>
    </row>
    <row r="285" spans="2:37" ht="6.75" customHeight="1" x14ac:dyDescent="0.2">
      <c r="B285" s="14"/>
      <c r="C285" s="14"/>
      <c r="D285" s="14"/>
      <c r="E285" s="14"/>
      <c r="AD285" s="14"/>
      <c r="AE285" s="14"/>
      <c r="AF285" s="14"/>
      <c r="AG285" s="14"/>
      <c r="AH285" s="14"/>
      <c r="AI285" s="14"/>
      <c r="AJ285" s="14"/>
    </row>
    <row r="286" spans="2:37" x14ac:dyDescent="0.2">
      <c r="F286" s="16" t="s">
        <v>158</v>
      </c>
      <c r="G286" s="16"/>
      <c r="H286" s="16"/>
      <c r="I286" s="16"/>
      <c r="J286" s="16"/>
      <c r="K286" s="16"/>
      <c r="L286" s="16"/>
      <c r="M286" s="16"/>
      <c r="N286" s="16"/>
      <c r="O286" s="16"/>
      <c r="P286" s="16"/>
      <c r="Q286" s="16"/>
      <c r="R286" s="16"/>
      <c r="S286" s="16"/>
      <c r="V286" s="4">
        <v>913</v>
      </c>
      <c r="X286" s="10" t="s">
        <v>159</v>
      </c>
      <c r="Y286" s="10"/>
      <c r="Z286" s="10"/>
      <c r="AA286" s="10"/>
      <c r="AF286" s="17" t="s">
        <v>160</v>
      </c>
      <c r="AG286" s="17"/>
      <c r="AH286" s="17"/>
      <c r="AI286" s="17"/>
      <c r="AJ286" s="17"/>
    </row>
    <row r="287" spans="2:37" ht="11.25" customHeight="1" x14ac:dyDescent="0.2">
      <c r="F287" s="16"/>
      <c r="G287" s="16"/>
      <c r="H287" s="16"/>
      <c r="I287" s="16"/>
      <c r="J287" s="16"/>
      <c r="K287" s="16"/>
      <c r="L287" s="16"/>
      <c r="M287" s="16"/>
      <c r="N287" s="16"/>
      <c r="O287" s="16"/>
      <c r="P287" s="16"/>
      <c r="Q287" s="16"/>
      <c r="R287" s="16"/>
      <c r="S287" s="16"/>
    </row>
    <row r="288" spans="2:37" ht="12" customHeight="1" x14ac:dyDescent="0.2">
      <c r="F288" s="16"/>
      <c r="G288" s="16"/>
      <c r="H288" s="16"/>
      <c r="I288" s="16"/>
      <c r="J288" s="16"/>
      <c r="K288" s="16"/>
      <c r="L288" s="16"/>
      <c r="M288" s="16"/>
      <c r="N288" s="16"/>
      <c r="O288" s="16"/>
      <c r="P288" s="16"/>
      <c r="Q288" s="16"/>
      <c r="R288" s="16"/>
      <c r="S288" s="16"/>
    </row>
    <row r="289" spans="6:36" x14ac:dyDescent="0.2">
      <c r="F289" s="6" t="s">
        <v>161</v>
      </c>
      <c r="G289" s="6"/>
      <c r="H289" s="6"/>
      <c r="I289" s="6"/>
      <c r="J289" s="6"/>
      <c r="L289" s="7" t="s">
        <v>162</v>
      </c>
      <c r="M289" s="7"/>
      <c r="N289" s="7"/>
      <c r="O289" s="7"/>
      <c r="P289" s="7"/>
      <c r="Q289" s="7"/>
      <c r="R289" s="7"/>
      <c r="S289" s="7"/>
      <c r="T289" s="7"/>
    </row>
    <row r="290" spans="6:36" x14ac:dyDescent="0.2">
      <c r="F290" s="16" t="s">
        <v>163</v>
      </c>
      <c r="G290" s="16"/>
      <c r="H290" s="16"/>
      <c r="I290" s="16"/>
      <c r="J290" s="16"/>
      <c r="K290" s="16"/>
      <c r="L290" s="16"/>
      <c r="M290" s="16"/>
      <c r="N290" s="16"/>
      <c r="O290" s="16"/>
      <c r="P290" s="16"/>
      <c r="Q290" s="16"/>
      <c r="R290" s="16"/>
      <c r="S290" s="16"/>
      <c r="V290" s="4">
        <v>415</v>
      </c>
      <c r="X290" s="10" t="s">
        <v>164</v>
      </c>
      <c r="Y290" s="10"/>
      <c r="Z290" s="10"/>
      <c r="AA290" s="10"/>
      <c r="AF290" s="17" t="s">
        <v>165</v>
      </c>
      <c r="AG290" s="17"/>
      <c r="AH290" s="17"/>
      <c r="AI290" s="17"/>
      <c r="AJ290" s="17"/>
    </row>
    <row r="291" spans="6:36" ht="11.25" customHeight="1" x14ac:dyDescent="0.2">
      <c r="F291" s="16"/>
      <c r="G291" s="16"/>
      <c r="H291" s="16"/>
      <c r="I291" s="16"/>
      <c r="J291" s="16"/>
      <c r="K291" s="16"/>
      <c r="L291" s="16"/>
      <c r="M291" s="16"/>
      <c r="N291" s="16"/>
      <c r="O291" s="16"/>
      <c r="P291" s="16"/>
      <c r="Q291" s="16"/>
      <c r="R291" s="16"/>
      <c r="S291" s="16"/>
    </row>
    <row r="292" spans="6:36" x14ac:dyDescent="0.2">
      <c r="F292" s="6" t="s">
        <v>166</v>
      </c>
      <c r="G292" s="6"/>
      <c r="H292" s="6"/>
      <c r="I292" s="6"/>
      <c r="J292" s="6"/>
      <c r="L292" s="7" t="s">
        <v>167</v>
      </c>
      <c r="M292" s="7"/>
      <c r="N292" s="7"/>
      <c r="O292" s="7"/>
      <c r="P292" s="7"/>
      <c r="Q292" s="7"/>
      <c r="R292" s="7"/>
      <c r="S292" s="7"/>
      <c r="T292" s="7"/>
    </row>
    <row r="293" spans="6:36" x14ac:dyDescent="0.2">
      <c r="F293" s="16" t="s">
        <v>168</v>
      </c>
      <c r="G293" s="16"/>
      <c r="H293" s="16"/>
      <c r="I293" s="16"/>
      <c r="J293" s="16"/>
      <c r="K293" s="16"/>
      <c r="L293" s="16"/>
      <c r="M293" s="16"/>
      <c r="N293" s="16"/>
      <c r="O293" s="16"/>
      <c r="P293" s="16"/>
      <c r="Q293" s="16"/>
      <c r="R293" s="16"/>
      <c r="S293" s="16"/>
      <c r="V293" s="4">
        <v>415</v>
      </c>
      <c r="X293" s="10" t="s">
        <v>164</v>
      </c>
      <c r="Y293" s="10"/>
      <c r="Z293" s="10"/>
      <c r="AA293" s="10"/>
      <c r="AF293" s="17" t="s">
        <v>169</v>
      </c>
      <c r="AG293" s="17"/>
      <c r="AH293" s="17"/>
      <c r="AI293" s="17"/>
      <c r="AJ293" s="17"/>
    </row>
    <row r="294" spans="6:36" ht="11.25" customHeight="1" x14ac:dyDescent="0.2">
      <c r="F294" s="16"/>
      <c r="G294" s="16"/>
      <c r="H294" s="16"/>
      <c r="I294" s="16"/>
      <c r="J294" s="16"/>
      <c r="K294" s="16"/>
      <c r="L294" s="16"/>
      <c r="M294" s="16"/>
      <c r="N294" s="16"/>
      <c r="O294" s="16"/>
      <c r="P294" s="16"/>
      <c r="Q294" s="16"/>
      <c r="R294" s="16"/>
      <c r="S294" s="16"/>
    </row>
    <row r="295" spans="6:36" x14ac:dyDescent="0.2">
      <c r="F295" s="6" t="s">
        <v>170</v>
      </c>
      <c r="G295" s="6"/>
      <c r="H295" s="6"/>
      <c r="I295" s="6"/>
      <c r="J295" s="6"/>
      <c r="L295" s="7" t="s">
        <v>171</v>
      </c>
      <c r="M295" s="7"/>
      <c r="N295" s="7"/>
      <c r="O295" s="7"/>
      <c r="P295" s="7"/>
      <c r="Q295" s="7"/>
      <c r="R295" s="7"/>
      <c r="S295" s="7"/>
      <c r="T295" s="7"/>
    </row>
    <row r="296" spans="6:36" x14ac:dyDescent="0.2">
      <c r="F296" s="16" t="s">
        <v>172</v>
      </c>
      <c r="G296" s="16"/>
      <c r="H296" s="16"/>
      <c r="I296" s="16"/>
      <c r="J296" s="16"/>
      <c r="K296" s="16"/>
      <c r="L296" s="16"/>
      <c r="M296" s="16"/>
      <c r="N296" s="16"/>
      <c r="O296" s="16"/>
      <c r="P296" s="16"/>
      <c r="Q296" s="16"/>
      <c r="R296" s="16"/>
      <c r="S296" s="16"/>
      <c r="V296" s="4">
        <v>51</v>
      </c>
      <c r="X296" s="10" t="s">
        <v>173</v>
      </c>
      <c r="Y296" s="10"/>
      <c r="Z296" s="10"/>
      <c r="AA296" s="10"/>
      <c r="AF296" s="17" t="s">
        <v>174</v>
      </c>
      <c r="AG296" s="17"/>
      <c r="AH296" s="17"/>
      <c r="AI296" s="17"/>
      <c r="AJ296" s="17"/>
    </row>
    <row r="297" spans="6:36" ht="11.25" customHeight="1" x14ac:dyDescent="0.2">
      <c r="F297" s="16"/>
      <c r="G297" s="16"/>
      <c r="H297" s="16"/>
      <c r="I297" s="16"/>
      <c r="J297" s="16"/>
      <c r="K297" s="16"/>
      <c r="L297" s="16"/>
      <c r="M297" s="16"/>
      <c r="N297" s="16"/>
      <c r="O297" s="16"/>
      <c r="P297" s="16"/>
      <c r="Q297" s="16"/>
      <c r="R297" s="16"/>
      <c r="S297" s="16"/>
    </row>
    <row r="298" spans="6:36" x14ac:dyDescent="0.2">
      <c r="F298" s="6" t="s">
        <v>175</v>
      </c>
      <c r="G298" s="6"/>
      <c r="H298" s="6"/>
      <c r="I298" s="6"/>
      <c r="J298" s="6"/>
      <c r="L298" s="7" t="s">
        <v>176</v>
      </c>
      <c r="M298" s="7"/>
      <c r="N298" s="7"/>
      <c r="O298" s="7"/>
      <c r="P298" s="7"/>
      <c r="Q298" s="7"/>
      <c r="R298" s="7"/>
      <c r="S298" s="7"/>
      <c r="T298" s="7"/>
    </row>
    <row r="299" spans="6:36" x14ac:dyDescent="0.2">
      <c r="V299" s="4">
        <v>51</v>
      </c>
      <c r="X299" s="10" t="s">
        <v>173</v>
      </c>
      <c r="Y299" s="10"/>
      <c r="Z299" s="10"/>
      <c r="AA299" s="10"/>
    </row>
    <row r="300" spans="6:36" ht="11.25" customHeight="1" x14ac:dyDescent="0.2"/>
    <row r="301" spans="6:36" x14ac:dyDescent="0.2">
      <c r="F301" s="16" t="s">
        <v>172</v>
      </c>
      <c r="G301" s="16"/>
      <c r="H301" s="16"/>
      <c r="I301" s="16"/>
      <c r="J301" s="16"/>
      <c r="K301" s="16"/>
      <c r="L301" s="16"/>
      <c r="M301" s="16"/>
      <c r="N301" s="16"/>
      <c r="O301" s="16"/>
      <c r="P301" s="16"/>
      <c r="Q301" s="16"/>
      <c r="R301" s="16"/>
      <c r="S301" s="16"/>
      <c r="V301" s="4">
        <v>51</v>
      </c>
      <c r="X301" s="10" t="s">
        <v>173</v>
      </c>
      <c r="Y301" s="10"/>
      <c r="Z301" s="10"/>
      <c r="AA301" s="10"/>
      <c r="AF301" s="17" t="s">
        <v>177</v>
      </c>
      <c r="AG301" s="17"/>
      <c r="AH301" s="17"/>
      <c r="AI301" s="17"/>
      <c r="AJ301" s="17"/>
    </row>
    <row r="302" spans="6:36" ht="11.25" customHeight="1" x14ac:dyDescent="0.2">
      <c r="F302" s="16"/>
      <c r="G302" s="16"/>
      <c r="H302" s="16"/>
      <c r="I302" s="16"/>
      <c r="J302" s="16"/>
      <c r="K302" s="16"/>
      <c r="L302" s="16"/>
      <c r="M302" s="16"/>
      <c r="N302" s="16"/>
      <c r="O302" s="16"/>
      <c r="P302" s="16"/>
      <c r="Q302" s="16"/>
      <c r="R302" s="16"/>
      <c r="S302" s="16"/>
    </row>
    <row r="303" spans="6:36" x14ac:dyDescent="0.2">
      <c r="F303" s="6" t="s">
        <v>175</v>
      </c>
      <c r="G303" s="6"/>
      <c r="H303" s="6"/>
      <c r="I303" s="6"/>
      <c r="J303" s="6"/>
      <c r="L303" s="7" t="s">
        <v>176</v>
      </c>
      <c r="M303" s="7"/>
      <c r="N303" s="7"/>
      <c r="O303" s="7"/>
      <c r="P303" s="7"/>
      <c r="Q303" s="7"/>
      <c r="R303" s="7"/>
      <c r="S303" s="7"/>
      <c r="T303" s="7"/>
    </row>
    <row r="304" spans="6:36" x14ac:dyDescent="0.2">
      <c r="F304" s="16" t="s">
        <v>172</v>
      </c>
      <c r="G304" s="16"/>
      <c r="H304" s="16"/>
      <c r="I304" s="16"/>
      <c r="J304" s="16"/>
      <c r="K304" s="16"/>
      <c r="L304" s="16"/>
      <c r="M304" s="16"/>
      <c r="N304" s="16"/>
      <c r="O304" s="16"/>
      <c r="P304" s="16"/>
      <c r="Q304" s="16"/>
      <c r="R304" s="16"/>
      <c r="S304" s="16"/>
      <c r="V304" s="4">
        <v>51</v>
      </c>
      <c r="X304" s="10" t="s">
        <v>173</v>
      </c>
      <c r="Y304" s="10"/>
      <c r="Z304" s="10"/>
      <c r="AA304" s="10"/>
      <c r="AF304" s="17" t="s">
        <v>178</v>
      </c>
      <c r="AG304" s="17"/>
      <c r="AH304" s="17"/>
      <c r="AI304" s="17"/>
      <c r="AJ304" s="17"/>
    </row>
    <row r="305" spans="2:37" ht="11.25" customHeight="1" x14ac:dyDescent="0.2">
      <c r="F305" s="16"/>
      <c r="G305" s="16"/>
      <c r="H305" s="16"/>
      <c r="I305" s="16"/>
      <c r="J305" s="16"/>
      <c r="K305" s="16"/>
      <c r="L305" s="16"/>
      <c r="M305" s="16"/>
      <c r="N305" s="16"/>
      <c r="O305" s="16"/>
      <c r="P305" s="16"/>
      <c r="Q305" s="16"/>
      <c r="R305" s="16"/>
      <c r="S305" s="16"/>
    </row>
    <row r="306" spans="2:37" x14ac:dyDescent="0.2">
      <c r="F306" s="6" t="s">
        <v>175</v>
      </c>
      <c r="G306" s="6"/>
      <c r="H306" s="6"/>
      <c r="I306" s="6"/>
      <c r="J306" s="6"/>
      <c r="L306" s="7" t="s">
        <v>176</v>
      </c>
      <c r="M306" s="7"/>
      <c r="N306" s="7"/>
      <c r="O306" s="7"/>
      <c r="P306" s="7"/>
      <c r="Q306" s="7"/>
      <c r="R306" s="7"/>
      <c r="S306" s="7"/>
      <c r="T306" s="7"/>
    </row>
    <row r="307" spans="2:37" x14ac:dyDescent="0.2">
      <c r="F307" s="16" t="s">
        <v>172</v>
      </c>
      <c r="G307" s="16"/>
      <c r="H307" s="16"/>
      <c r="I307" s="16"/>
      <c r="J307" s="16"/>
      <c r="K307" s="16"/>
      <c r="L307" s="16"/>
      <c r="M307" s="16"/>
      <c r="N307" s="16"/>
      <c r="O307" s="16"/>
      <c r="P307" s="16"/>
      <c r="Q307" s="16"/>
      <c r="R307" s="16"/>
      <c r="S307" s="16"/>
      <c r="V307" s="4">
        <v>51</v>
      </c>
      <c r="X307" s="10" t="s">
        <v>173</v>
      </c>
      <c r="Y307" s="10"/>
      <c r="Z307" s="10"/>
      <c r="AA307" s="10"/>
      <c r="AF307" s="17" t="s">
        <v>179</v>
      </c>
      <c r="AG307" s="17"/>
      <c r="AH307" s="17"/>
      <c r="AI307" s="17"/>
      <c r="AJ307" s="17"/>
    </row>
    <row r="308" spans="2:37" ht="11.25" customHeight="1" x14ac:dyDescent="0.2">
      <c r="F308" s="16"/>
      <c r="G308" s="16"/>
      <c r="H308" s="16"/>
      <c r="I308" s="16"/>
      <c r="J308" s="16"/>
      <c r="K308" s="16"/>
      <c r="L308" s="16"/>
      <c r="M308" s="16"/>
      <c r="N308" s="16"/>
      <c r="O308" s="16"/>
      <c r="P308" s="16"/>
      <c r="Q308" s="16"/>
      <c r="R308" s="16"/>
      <c r="S308" s="16"/>
    </row>
    <row r="309" spans="2:37" x14ac:dyDescent="0.2">
      <c r="F309" s="6" t="s">
        <v>175</v>
      </c>
      <c r="G309" s="6"/>
      <c r="H309" s="6"/>
      <c r="I309" s="6"/>
      <c r="J309" s="6"/>
      <c r="L309" s="7" t="s">
        <v>176</v>
      </c>
      <c r="M309" s="7"/>
      <c r="N309" s="7"/>
      <c r="O309" s="7"/>
      <c r="P309" s="7"/>
      <c r="Q309" s="7"/>
      <c r="R309" s="7"/>
      <c r="S309" s="7"/>
      <c r="T309" s="7"/>
    </row>
    <row r="310" spans="2:37" x14ac:dyDescent="0.2">
      <c r="F310" s="16" t="s">
        <v>172</v>
      </c>
      <c r="G310" s="16"/>
      <c r="H310" s="16"/>
      <c r="I310" s="16"/>
      <c r="J310" s="16"/>
      <c r="K310" s="16"/>
      <c r="L310" s="16"/>
      <c r="M310" s="16"/>
      <c r="N310" s="16"/>
      <c r="O310" s="16"/>
      <c r="P310" s="16"/>
      <c r="Q310" s="16"/>
      <c r="R310" s="16"/>
      <c r="S310" s="16"/>
      <c r="V310" s="4">
        <v>51</v>
      </c>
      <c r="X310" s="10" t="s">
        <v>173</v>
      </c>
      <c r="Y310" s="10"/>
      <c r="Z310" s="10"/>
      <c r="AA310" s="10"/>
      <c r="AF310" s="17" t="s">
        <v>180</v>
      </c>
      <c r="AG310" s="17"/>
      <c r="AH310" s="17"/>
      <c r="AI310" s="17"/>
      <c r="AJ310" s="17"/>
    </row>
    <row r="311" spans="2:37" ht="11.25" customHeight="1" x14ac:dyDescent="0.2">
      <c r="F311" s="16"/>
      <c r="G311" s="16"/>
      <c r="H311" s="16"/>
      <c r="I311" s="16"/>
      <c r="J311" s="16"/>
      <c r="K311" s="16"/>
      <c r="L311" s="16"/>
      <c r="M311" s="16"/>
      <c r="N311" s="16"/>
      <c r="O311" s="16"/>
      <c r="P311" s="16"/>
      <c r="Q311" s="16"/>
      <c r="R311" s="16"/>
      <c r="S311" s="16"/>
    </row>
    <row r="312" spans="2:37" x14ac:dyDescent="0.2">
      <c r="F312" s="6" t="s">
        <v>175</v>
      </c>
      <c r="G312" s="6"/>
      <c r="H312" s="6"/>
      <c r="I312" s="6"/>
      <c r="J312" s="6"/>
      <c r="L312" s="7" t="s">
        <v>176</v>
      </c>
      <c r="M312" s="7"/>
      <c r="N312" s="7"/>
      <c r="O312" s="7"/>
      <c r="P312" s="7"/>
      <c r="Q312" s="7"/>
      <c r="R312" s="7"/>
      <c r="S312" s="7"/>
      <c r="T312" s="7"/>
    </row>
    <row r="313" spans="2:37" x14ac:dyDescent="0.2">
      <c r="F313" s="16" t="s">
        <v>172</v>
      </c>
      <c r="G313" s="16"/>
      <c r="H313" s="16"/>
      <c r="I313" s="16"/>
      <c r="J313" s="16"/>
      <c r="K313" s="16"/>
      <c r="L313" s="16"/>
      <c r="M313" s="16"/>
      <c r="N313" s="16"/>
      <c r="O313" s="16"/>
      <c r="P313" s="16"/>
      <c r="Q313" s="16"/>
      <c r="R313" s="16"/>
      <c r="S313" s="16"/>
      <c r="V313" s="4">
        <v>51</v>
      </c>
      <c r="X313" s="10" t="s">
        <v>173</v>
      </c>
      <c r="Y313" s="10"/>
      <c r="Z313" s="10"/>
      <c r="AA313" s="10"/>
      <c r="AF313" s="17" t="s">
        <v>181</v>
      </c>
      <c r="AG313" s="17"/>
      <c r="AH313" s="17"/>
      <c r="AI313" s="17"/>
      <c r="AJ313" s="17"/>
    </row>
    <row r="314" spans="2:37" ht="11.25" customHeight="1" x14ac:dyDescent="0.2">
      <c r="F314" s="16"/>
      <c r="G314" s="16"/>
      <c r="H314" s="16"/>
      <c r="I314" s="16"/>
      <c r="J314" s="16"/>
      <c r="K314" s="16"/>
      <c r="L314" s="16"/>
      <c r="M314" s="16"/>
      <c r="N314" s="16"/>
      <c r="O314" s="16"/>
      <c r="P314" s="16"/>
      <c r="Q314" s="16"/>
      <c r="R314" s="16"/>
      <c r="S314" s="16"/>
    </row>
    <row r="315" spans="2:37" x14ac:dyDescent="0.2">
      <c r="F315" s="6" t="s">
        <v>175</v>
      </c>
      <c r="G315" s="6"/>
      <c r="H315" s="6"/>
      <c r="I315" s="6"/>
      <c r="J315" s="6"/>
      <c r="L315" s="7" t="s">
        <v>176</v>
      </c>
      <c r="M315" s="7"/>
      <c r="N315" s="7"/>
      <c r="O315" s="7"/>
      <c r="P315" s="7"/>
      <c r="Q315" s="7"/>
      <c r="R315" s="7"/>
      <c r="S315" s="7"/>
      <c r="T315" s="7"/>
    </row>
    <row r="316" spans="2:37" ht="14.25" customHeight="1" x14ac:dyDescent="0.2">
      <c r="B316" s="11" t="s">
        <v>12</v>
      </c>
      <c r="C316" s="11"/>
      <c r="D316" s="11"/>
      <c r="J316" s="12" t="s">
        <v>13</v>
      </c>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c r="AH316" s="12"/>
      <c r="AI316" s="12"/>
      <c r="AJ316" s="12"/>
      <c r="AK316" s="12"/>
    </row>
    <row r="317" spans="2:37" ht="6" customHeight="1" x14ac:dyDescent="0.2"/>
    <row r="318" spans="2:37" x14ac:dyDescent="0.2">
      <c r="C318" s="8" t="s">
        <v>14</v>
      </c>
      <c r="D318" s="8"/>
      <c r="E318" s="8"/>
      <c r="F318" s="8"/>
      <c r="G318" s="8"/>
      <c r="H318" s="8"/>
      <c r="J318" s="13" t="s">
        <v>157</v>
      </c>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c r="AH318" s="13"/>
      <c r="AI318" s="13"/>
      <c r="AJ318" s="13"/>
      <c r="AK318" s="13"/>
    </row>
    <row r="319" spans="2:37" ht="6.75" customHeight="1" x14ac:dyDescent="0.2">
      <c r="B319" s="14" t="s">
        <v>16</v>
      </c>
      <c r="C319" s="14"/>
      <c r="D319" s="14"/>
      <c r="E319" s="14"/>
      <c r="AD319" s="14" t="s">
        <v>17</v>
      </c>
      <c r="AE319" s="14"/>
      <c r="AF319" s="14"/>
      <c r="AG319" s="14"/>
      <c r="AH319" s="14"/>
      <c r="AI319" s="14"/>
      <c r="AJ319" s="14"/>
    </row>
    <row r="320" spans="2:37" ht="6" customHeight="1" x14ac:dyDescent="0.2">
      <c r="B320" s="14"/>
      <c r="C320" s="14"/>
      <c r="D320" s="14"/>
      <c r="E320" s="14"/>
      <c r="H320" s="15" t="s">
        <v>18</v>
      </c>
      <c r="I320" s="15"/>
      <c r="J320" s="15"/>
      <c r="K320" s="15"/>
      <c r="L320" s="15"/>
      <c r="M320" s="15"/>
      <c r="N320" s="15"/>
      <c r="O320" s="15"/>
      <c r="P320" s="15"/>
      <c r="Q320" s="15"/>
      <c r="R320" s="15"/>
      <c r="U320" s="15" t="s">
        <v>19</v>
      </c>
      <c r="V320" s="15"/>
      <c r="W320" s="15"/>
      <c r="X320" s="15"/>
      <c r="Y320" s="15"/>
      <c r="Z320" s="15"/>
      <c r="AD320" s="14"/>
      <c r="AE320" s="14"/>
      <c r="AF320" s="14"/>
      <c r="AG320" s="14"/>
      <c r="AH320" s="14"/>
      <c r="AI320" s="14"/>
      <c r="AJ320" s="14"/>
    </row>
    <row r="321" spans="2:36" ht="7.5" customHeight="1" x14ac:dyDescent="0.2">
      <c r="B321" s="14"/>
      <c r="C321" s="14"/>
      <c r="D321" s="14"/>
      <c r="E321" s="14"/>
      <c r="H321" s="15"/>
      <c r="I321" s="15"/>
      <c r="J321" s="15"/>
      <c r="K321" s="15"/>
      <c r="L321" s="15"/>
      <c r="M321" s="15"/>
      <c r="N321" s="15"/>
      <c r="O321" s="15"/>
      <c r="P321" s="15"/>
      <c r="Q321" s="15"/>
      <c r="R321" s="15"/>
      <c r="U321" s="15"/>
      <c r="V321" s="15"/>
      <c r="W321" s="15"/>
      <c r="X321" s="15"/>
      <c r="Y321" s="15"/>
      <c r="Z321" s="15"/>
      <c r="AD321" s="14"/>
      <c r="AE321" s="14"/>
      <c r="AF321" s="14"/>
      <c r="AG321" s="14"/>
      <c r="AH321" s="14"/>
      <c r="AI321" s="14"/>
      <c r="AJ321" s="14"/>
    </row>
    <row r="322" spans="2:36" ht="6.75" customHeight="1" x14ac:dyDescent="0.2">
      <c r="B322" s="14"/>
      <c r="C322" s="14"/>
      <c r="D322" s="14"/>
      <c r="E322" s="14"/>
      <c r="AD322" s="14"/>
      <c r="AE322" s="14"/>
      <c r="AF322" s="14"/>
      <c r="AG322" s="14"/>
      <c r="AH322" s="14"/>
      <c r="AI322" s="14"/>
      <c r="AJ322" s="14"/>
    </row>
    <row r="323" spans="2:36" x14ac:dyDescent="0.2">
      <c r="F323" s="16" t="s">
        <v>172</v>
      </c>
      <c r="G323" s="16"/>
      <c r="H323" s="16"/>
      <c r="I323" s="16"/>
      <c r="J323" s="16"/>
      <c r="K323" s="16"/>
      <c r="L323" s="16"/>
      <c r="M323" s="16"/>
      <c r="N323" s="16"/>
      <c r="O323" s="16"/>
      <c r="P323" s="16"/>
      <c r="Q323" s="16"/>
      <c r="R323" s="16"/>
      <c r="S323" s="16"/>
      <c r="V323" s="4">
        <v>51</v>
      </c>
      <c r="X323" s="10" t="s">
        <v>173</v>
      </c>
      <c r="Y323" s="10"/>
      <c r="Z323" s="10"/>
      <c r="AA323" s="10"/>
      <c r="AF323" s="17" t="s">
        <v>182</v>
      </c>
      <c r="AG323" s="17"/>
      <c r="AH323" s="17"/>
      <c r="AI323" s="17"/>
      <c r="AJ323" s="17"/>
    </row>
    <row r="324" spans="2:36" ht="11.25" customHeight="1" x14ac:dyDescent="0.2">
      <c r="F324" s="16"/>
      <c r="G324" s="16"/>
      <c r="H324" s="16"/>
      <c r="I324" s="16"/>
      <c r="J324" s="16"/>
      <c r="K324" s="16"/>
      <c r="L324" s="16"/>
      <c r="M324" s="16"/>
      <c r="N324" s="16"/>
      <c r="O324" s="16"/>
      <c r="P324" s="16"/>
      <c r="Q324" s="16"/>
      <c r="R324" s="16"/>
      <c r="S324" s="16"/>
    </row>
    <row r="325" spans="2:36" x14ac:dyDescent="0.2">
      <c r="F325" s="6" t="s">
        <v>175</v>
      </c>
      <c r="G325" s="6"/>
      <c r="H325" s="6"/>
      <c r="I325" s="6"/>
      <c r="J325" s="6"/>
      <c r="L325" s="7" t="s">
        <v>176</v>
      </c>
      <c r="M325" s="7"/>
      <c r="N325" s="7"/>
      <c r="O325" s="7"/>
      <c r="P325" s="7"/>
      <c r="Q325" s="7"/>
      <c r="R325" s="7"/>
      <c r="S325" s="7"/>
      <c r="T325" s="7"/>
    </row>
    <row r="326" spans="2:36" x14ac:dyDescent="0.2">
      <c r="F326" s="16" t="s">
        <v>172</v>
      </c>
      <c r="G326" s="16"/>
      <c r="H326" s="16"/>
      <c r="I326" s="16"/>
      <c r="J326" s="16"/>
      <c r="K326" s="16"/>
      <c r="L326" s="16"/>
      <c r="M326" s="16"/>
      <c r="N326" s="16"/>
      <c r="O326" s="16"/>
      <c r="P326" s="16"/>
      <c r="Q326" s="16"/>
      <c r="R326" s="16"/>
      <c r="S326" s="16"/>
      <c r="V326" s="4">
        <v>51</v>
      </c>
      <c r="X326" s="10" t="s">
        <v>173</v>
      </c>
      <c r="Y326" s="10"/>
      <c r="Z326" s="10"/>
      <c r="AA326" s="10"/>
      <c r="AF326" s="17" t="s">
        <v>183</v>
      </c>
      <c r="AG326" s="17"/>
      <c r="AH326" s="17"/>
      <c r="AI326" s="17"/>
      <c r="AJ326" s="17"/>
    </row>
    <row r="327" spans="2:36" ht="11.25" customHeight="1" x14ac:dyDescent="0.2">
      <c r="F327" s="16"/>
      <c r="G327" s="16"/>
      <c r="H327" s="16"/>
      <c r="I327" s="16"/>
      <c r="J327" s="16"/>
      <c r="K327" s="16"/>
      <c r="L327" s="16"/>
      <c r="M327" s="16"/>
      <c r="N327" s="16"/>
      <c r="O327" s="16"/>
      <c r="P327" s="16"/>
      <c r="Q327" s="16"/>
      <c r="R327" s="16"/>
      <c r="S327" s="16"/>
    </row>
    <row r="328" spans="2:36" x14ac:dyDescent="0.2">
      <c r="F328" s="6" t="s">
        <v>175</v>
      </c>
      <c r="G328" s="6"/>
      <c r="H328" s="6"/>
      <c r="I328" s="6"/>
      <c r="J328" s="6"/>
      <c r="L328" s="7" t="s">
        <v>176</v>
      </c>
      <c r="M328" s="7"/>
      <c r="N328" s="7"/>
      <c r="O328" s="7"/>
      <c r="P328" s="7"/>
      <c r="Q328" s="7"/>
      <c r="R328" s="7"/>
      <c r="S328" s="7"/>
      <c r="T328" s="7"/>
    </row>
    <row r="329" spans="2:36" x14ac:dyDescent="0.2">
      <c r="F329" s="16" t="s">
        <v>172</v>
      </c>
      <c r="G329" s="16"/>
      <c r="H329" s="16"/>
      <c r="I329" s="16"/>
      <c r="J329" s="16"/>
      <c r="K329" s="16"/>
      <c r="L329" s="16"/>
      <c r="M329" s="16"/>
      <c r="N329" s="16"/>
      <c r="O329" s="16"/>
      <c r="P329" s="16"/>
      <c r="Q329" s="16"/>
      <c r="R329" s="16"/>
      <c r="S329" s="16"/>
      <c r="V329" s="4">
        <v>51</v>
      </c>
      <c r="X329" s="10" t="s">
        <v>173</v>
      </c>
      <c r="Y329" s="10"/>
      <c r="Z329" s="10"/>
      <c r="AA329" s="10"/>
      <c r="AF329" s="17" t="s">
        <v>184</v>
      </c>
      <c r="AG329" s="17"/>
      <c r="AH329" s="17"/>
      <c r="AI329" s="17"/>
      <c r="AJ329" s="17"/>
    </row>
    <row r="330" spans="2:36" ht="11.25" customHeight="1" x14ac:dyDescent="0.2">
      <c r="F330" s="16"/>
      <c r="G330" s="16"/>
      <c r="H330" s="16"/>
      <c r="I330" s="16"/>
      <c r="J330" s="16"/>
      <c r="K330" s="16"/>
      <c r="L330" s="16"/>
      <c r="M330" s="16"/>
      <c r="N330" s="16"/>
      <c r="O330" s="16"/>
      <c r="P330" s="16"/>
      <c r="Q330" s="16"/>
      <c r="R330" s="16"/>
      <c r="S330" s="16"/>
    </row>
    <row r="331" spans="2:36" x14ac:dyDescent="0.2">
      <c r="F331" s="6" t="s">
        <v>175</v>
      </c>
      <c r="G331" s="6"/>
      <c r="H331" s="6"/>
      <c r="I331" s="6"/>
      <c r="J331" s="6"/>
      <c r="L331" s="7" t="s">
        <v>176</v>
      </c>
      <c r="M331" s="7"/>
      <c r="N331" s="7"/>
      <c r="O331" s="7"/>
      <c r="P331" s="7"/>
      <c r="Q331" s="7"/>
      <c r="R331" s="7"/>
      <c r="S331" s="7"/>
      <c r="T331" s="7"/>
    </row>
    <row r="332" spans="2:36" x14ac:dyDescent="0.2">
      <c r="F332" s="16" t="s">
        <v>172</v>
      </c>
      <c r="G332" s="16"/>
      <c r="H332" s="16"/>
      <c r="I332" s="16"/>
      <c r="J332" s="16"/>
      <c r="K332" s="16"/>
      <c r="L332" s="16"/>
      <c r="M332" s="16"/>
      <c r="N332" s="16"/>
      <c r="O332" s="16"/>
      <c r="P332" s="16"/>
      <c r="Q332" s="16"/>
      <c r="R332" s="16"/>
      <c r="S332" s="16"/>
      <c r="V332" s="4">
        <v>51</v>
      </c>
      <c r="X332" s="10" t="s">
        <v>173</v>
      </c>
      <c r="Y332" s="10"/>
      <c r="Z332" s="10"/>
      <c r="AA332" s="10"/>
      <c r="AF332" s="17" t="s">
        <v>185</v>
      </c>
      <c r="AG332" s="17"/>
      <c r="AH332" s="17"/>
      <c r="AI332" s="17"/>
      <c r="AJ332" s="17"/>
    </row>
    <row r="333" spans="2:36" ht="11.25" customHeight="1" x14ac:dyDescent="0.2">
      <c r="F333" s="16"/>
      <c r="G333" s="16"/>
      <c r="H333" s="16"/>
      <c r="I333" s="16"/>
      <c r="J333" s="16"/>
      <c r="K333" s="16"/>
      <c r="L333" s="16"/>
      <c r="M333" s="16"/>
      <c r="N333" s="16"/>
      <c r="O333" s="16"/>
      <c r="P333" s="16"/>
      <c r="Q333" s="16"/>
      <c r="R333" s="16"/>
      <c r="S333" s="16"/>
    </row>
    <row r="334" spans="2:36" x14ac:dyDescent="0.2">
      <c r="F334" s="6" t="s">
        <v>175</v>
      </c>
      <c r="G334" s="6"/>
      <c r="H334" s="6"/>
      <c r="I334" s="6"/>
      <c r="J334" s="6"/>
      <c r="L334" s="7" t="s">
        <v>176</v>
      </c>
      <c r="M334" s="7"/>
      <c r="N334" s="7"/>
      <c r="O334" s="7"/>
      <c r="P334" s="7"/>
      <c r="Q334" s="7"/>
      <c r="R334" s="7"/>
      <c r="S334" s="7"/>
      <c r="T334" s="7"/>
    </row>
    <row r="335" spans="2:36" x14ac:dyDescent="0.2">
      <c r="F335" s="16" t="s">
        <v>172</v>
      </c>
      <c r="G335" s="16"/>
      <c r="H335" s="16"/>
      <c r="I335" s="16"/>
      <c r="J335" s="16"/>
      <c r="K335" s="16"/>
      <c r="L335" s="16"/>
      <c r="M335" s="16"/>
      <c r="N335" s="16"/>
      <c r="O335" s="16"/>
      <c r="P335" s="16"/>
      <c r="Q335" s="16"/>
      <c r="R335" s="16"/>
      <c r="S335" s="16"/>
      <c r="V335" s="4">
        <v>51</v>
      </c>
      <c r="X335" s="10" t="s">
        <v>173</v>
      </c>
      <c r="Y335" s="10"/>
      <c r="Z335" s="10"/>
      <c r="AA335" s="10"/>
      <c r="AF335" s="17" t="s">
        <v>186</v>
      </c>
      <c r="AG335" s="17"/>
      <c r="AH335" s="17"/>
      <c r="AI335" s="17"/>
      <c r="AJ335" s="17"/>
    </row>
    <row r="336" spans="2:36" ht="11.25" customHeight="1" x14ac:dyDescent="0.2">
      <c r="F336" s="16"/>
      <c r="G336" s="16"/>
      <c r="H336" s="16"/>
      <c r="I336" s="16"/>
      <c r="J336" s="16"/>
      <c r="K336" s="16"/>
      <c r="L336" s="16"/>
      <c r="M336" s="16"/>
      <c r="N336" s="16"/>
      <c r="O336" s="16"/>
      <c r="P336" s="16"/>
      <c r="Q336" s="16"/>
      <c r="R336" s="16"/>
      <c r="S336" s="16"/>
    </row>
    <row r="337" spans="6:36" x14ac:dyDescent="0.2">
      <c r="F337" s="6" t="s">
        <v>175</v>
      </c>
      <c r="G337" s="6"/>
      <c r="H337" s="6"/>
      <c r="I337" s="6"/>
      <c r="J337" s="6"/>
      <c r="L337" s="7" t="s">
        <v>176</v>
      </c>
      <c r="M337" s="7"/>
      <c r="N337" s="7"/>
      <c r="O337" s="7"/>
      <c r="P337" s="7"/>
      <c r="Q337" s="7"/>
      <c r="R337" s="7"/>
      <c r="S337" s="7"/>
      <c r="T337" s="7"/>
    </row>
    <row r="338" spans="6:36" x14ac:dyDescent="0.2">
      <c r="F338" s="16" t="s">
        <v>172</v>
      </c>
      <c r="G338" s="16"/>
      <c r="H338" s="16"/>
      <c r="I338" s="16"/>
      <c r="J338" s="16"/>
      <c r="K338" s="16"/>
      <c r="L338" s="16"/>
      <c r="M338" s="16"/>
      <c r="N338" s="16"/>
      <c r="O338" s="16"/>
      <c r="P338" s="16"/>
      <c r="Q338" s="16"/>
      <c r="R338" s="16"/>
      <c r="S338" s="16"/>
      <c r="V338" s="4">
        <v>51</v>
      </c>
      <c r="X338" s="10" t="s">
        <v>173</v>
      </c>
      <c r="Y338" s="10"/>
      <c r="Z338" s="10"/>
      <c r="AA338" s="10"/>
      <c r="AF338" s="17" t="s">
        <v>187</v>
      </c>
      <c r="AG338" s="17"/>
      <c r="AH338" s="17"/>
      <c r="AI338" s="17"/>
      <c r="AJ338" s="17"/>
    </row>
    <row r="339" spans="6:36" ht="11.25" customHeight="1" x14ac:dyDescent="0.2">
      <c r="F339" s="16"/>
      <c r="G339" s="16"/>
      <c r="H339" s="16"/>
      <c r="I339" s="16"/>
      <c r="J339" s="16"/>
      <c r="K339" s="16"/>
      <c r="L339" s="16"/>
      <c r="M339" s="16"/>
      <c r="N339" s="16"/>
      <c r="O339" s="16"/>
      <c r="P339" s="16"/>
      <c r="Q339" s="16"/>
      <c r="R339" s="16"/>
      <c r="S339" s="16"/>
    </row>
    <row r="340" spans="6:36" x14ac:dyDescent="0.2">
      <c r="F340" s="6" t="s">
        <v>175</v>
      </c>
      <c r="G340" s="6"/>
      <c r="H340" s="6"/>
      <c r="I340" s="6"/>
      <c r="J340" s="6"/>
      <c r="L340" s="7" t="s">
        <v>176</v>
      </c>
      <c r="M340" s="7"/>
      <c r="N340" s="7"/>
      <c r="O340" s="7"/>
      <c r="P340" s="7"/>
      <c r="Q340" s="7"/>
      <c r="R340" s="7"/>
      <c r="S340" s="7"/>
      <c r="T340" s="7"/>
    </row>
    <row r="341" spans="6:36" x14ac:dyDescent="0.2">
      <c r="F341" s="16" t="s">
        <v>172</v>
      </c>
      <c r="G341" s="16"/>
      <c r="H341" s="16"/>
      <c r="I341" s="16"/>
      <c r="J341" s="16"/>
      <c r="K341" s="16"/>
      <c r="L341" s="16"/>
      <c r="M341" s="16"/>
      <c r="N341" s="16"/>
      <c r="O341" s="16"/>
      <c r="P341" s="16"/>
      <c r="Q341" s="16"/>
      <c r="R341" s="16"/>
      <c r="S341" s="16"/>
      <c r="V341" s="4">
        <v>51</v>
      </c>
      <c r="X341" s="10" t="s">
        <v>173</v>
      </c>
      <c r="Y341" s="10"/>
      <c r="Z341" s="10"/>
      <c r="AA341" s="10"/>
      <c r="AF341" s="17" t="s">
        <v>188</v>
      </c>
      <c r="AG341" s="17"/>
      <c r="AH341" s="17"/>
      <c r="AI341" s="17"/>
      <c r="AJ341" s="17"/>
    </row>
    <row r="342" spans="6:36" ht="11.25" customHeight="1" x14ac:dyDescent="0.2">
      <c r="F342" s="16"/>
      <c r="G342" s="16"/>
      <c r="H342" s="16"/>
      <c r="I342" s="16"/>
      <c r="J342" s="16"/>
      <c r="K342" s="16"/>
      <c r="L342" s="16"/>
      <c r="M342" s="16"/>
      <c r="N342" s="16"/>
      <c r="O342" s="16"/>
      <c r="P342" s="16"/>
      <c r="Q342" s="16"/>
      <c r="R342" s="16"/>
      <c r="S342" s="16"/>
    </row>
    <row r="343" spans="6:36" x14ac:dyDescent="0.2">
      <c r="F343" s="6" t="s">
        <v>175</v>
      </c>
      <c r="G343" s="6"/>
      <c r="H343" s="6"/>
      <c r="I343" s="6"/>
      <c r="J343" s="6"/>
      <c r="L343" s="7" t="s">
        <v>176</v>
      </c>
      <c r="M343" s="7"/>
      <c r="N343" s="7"/>
      <c r="O343" s="7"/>
      <c r="P343" s="7"/>
      <c r="Q343" s="7"/>
      <c r="R343" s="7"/>
      <c r="S343" s="7"/>
      <c r="T343" s="7"/>
    </row>
    <row r="344" spans="6:36" x14ac:dyDescent="0.2">
      <c r="F344" s="16" t="s">
        <v>189</v>
      </c>
      <c r="G344" s="16"/>
      <c r="H344" s="16"/>
      <c r="I344" s="16"/>
      <c r="J344" s="16"/>
      <c r="K344" s="16"/>
      <c r="L344" s="16"/>
      <c r="M344" s="16"/>
      <c r="N344" s="16"/>
      <c r="O344" s="16"/>
      <c r="P344" s="16"/>
      <c r="Q344" s="16"/>
      <c r="R344" s="16"/>
      <c r="S344" s="16"/>
      <c r="V344" s="4">
        <v>61</v>
      </c>
      <c r="X344" s="10" t="s">
        <v>190</v>
      </c>
      <c r="Y344" s="10"/>
      <c r="Z344" s="10"/>
      <c r="AA344" s="10"/>
      <c r="AF344" s="17" t="s">
        <v>191</v>
      </c>
      <c r="AG344" s="17"/>
      <c r="AH344" s="17"/>
      <c r="AI344" s="17"/>
      <c r="AJ344" s="17"/>
    </row>
    <row r="345" spans="6:36" ht="11.25" customHeight="1" x14ac:dyDescent="0.2">
      <c r="F345" s="16"/>
      <c r="G345" s="16"/>
      <c r="H345" s="16"/>
      <c r="I345" s="16"/>
      <c r="J345" s="16"/>
      <c r="K345" s="16"/>
      <c r="L345" s="16"/>
      <c r="M345" s="16"/>
      <c r="N345" s="16"/>
      <c r="O345" s="16"/>
      <c r="P345" s="16"/>
      <c r="Q345" s="16"/>
      <c r="R345" s="16"/>
      <c r="S345" s="16"/>
    </row>
    <row r="346" spans="6:36" ht="12" customHeight="1" x14ac:dyDescent="0.2">
      <c r="F346" s="16"/>
      <c r="G346" s="16"/>
      <c r="H346" s="16"/>
      <c r="I346" s="16"/>
      <c r="J346" s="16"/>
      <c r="K346" s="16"/>
      <c r="L346" s="16"/>
      <c r="M346" s="16"/>
      <c r="N346" s="16"/>
      <c r="O346" s="16"/>
      <c r="P346" s="16"/>
      <c r="Q346" s="16"/>
      <c r="R346" s="16"/>
      <c r="S346" s="16"/>
    </row>
    <row r="347" spans="6:36" ht="12" customHeight="1" x14ac:dyDescent="0.2">
      <c r="F347" s="16"/>
      <c r="G347" s="16"/>
      <c r="H347" s="16"/>
      <c r="I347" s="16"/>
      <c r="J347" s="16"/>
      <c r="K347" s="16"/>
      <c r="L347" s="16"/>
      <c r="M347" s="16"/>
      <c r="N347" s="16"/>
      <c r="O347" s="16"/>
      <c r="P347" s="16"/>
      <c r="Q347" s="16"/>
      <c r="R347" s="16"/>
      <c r="S347" s="16"/>
    </row>
    <row r="348" spans="6:36" x14ac:dyDescent="0.2">
      <c r="F348" s="6" t="s">
        <v>192</v>
      </c>
      <c r="G348" s="6"/>
      <c r="H348" s="6"/>
      <c r="I348" s="6"/>
      <c r="J348" s="6"/>
      <c r="L348" s="7" t="s">
        <v>193</v>
      </c>
      <c r="M348" s="7"/>
      <c r="N348" s="7"/>
      <c r="O348" s="7"/>
      <c r="P348" s="7"/>
      <c r="Q348" s="7"/>
      <c r="R348" s="7"/>
      <c r="S348" s="7"/>
      <c r="T348" s="7"/>
    </row>
    <row r="349" spans="6:36" x14ac:dyDescent="0.2">
      <c r="F349" s="16" t="s">
        <v>194</v>
      </c>
      <c r="G349" s="16"/>
      <c r="H349" s="16"/>
      <c r="I349" s="16"/>
      <c r="J349" s="16"/>
      <c r="K349" s="16"/>
      <c r="L349" s="16"/>
      <c r="M349" s="16"/>
      <c r="N349" s="16"/>
      <c r="O349" s="16"/>
      <c r="P349" s="16"/>
      <c r="Q349" s="16"/>
      <c r="R349" s="16"/>
      <c r="S349" s="16"/>
      <c r="V349" s="4">
        <v>61</v>
      </c>
      <c r="X349" s="10" t="s">
        <v>190</v>
      </c>
      <c r="Y349" s="10"/>
      <c r="Z349" s="10"/>
      <c r="AA349" s="10"/>
      <c r="AF349" s="17" t="s">
        <v>195</v>
      </c>
      <c r="AG349" s="17"/>
      <c r="AH349" s="17"/>
      <c r="AI349" s="17"/>
      <c r="AJ349" s="17"/>
    </row>
    <row r="350" spans="6:36" ht="11.25" customHeight="1" x14ac:dyDescent="0.2">
      <c r="F350" s="16"/>
      <c r="G350" s="16"/>
      <c r="H350" s="16"/>
      <c r="I350" s="16"/>
      <c r="J350" s="16"/>
      <c r="K350" s="16"/>
      <c r="L350" s="16"/>
      <c r="M350" s="16"/>
      <c r="N350" s="16"/>
      <c r="O350" s="16"/>
      <c r="P350" s="16"/>
      <c r="Q350" s="16"/>
      <c r="R350" s="16"/>
      <c r="S350" s="16"/>
    </row>
    <row r="351" spans="6:36" ht="12" customHeight="1" x14ac:dyDescent="0.2">
      <c r="F351" s="16"/>
      <c r="G351" s="16"/>
      <c r="H351" s="16"/>
      <c r="I351" s="16"/>
      <c r="J351" s="16"/>
      <c r="K351" s="16"/>
      <c r="L351" s="16"/>
      <c r="M351" s="16"/>
      <c r="N351" s="16"/>
      <c r="O351" s="16"/>
      <c r="P351" s="16"/>
      <c r="Q351" s="16"/>
      <c r="R351" s="16"/>
      <c r="S351" s="16"/>
    </row>
    <row r="352" spans="6:36" ht="12" customHeight="1" x14ac:dyDescent="0.2">
      <c r="F352" s="16"/>
      <c r="G352" s="16"/>
      <c r="H352" s="16"/>
      <c r="I352" s="16"/>
      <c r="J352" s="16"/>
      <c r="K352" s="16"/>
      <c r="L352" s="16"/>
      <c r="M352" s="16"/>
      <c r="N352" s="16"/>
      <c r="O352" s="16"/>
      <c r="P352" s="16"/>
      <c r="Q352" s="16"/>
      <c r="R352" s="16"/>
      <c r="S352" s="16"/>
    </row>
    <row r="353" spans="2:37" x14ac:dyDescent="0.2">
      <c r="F353" s="6" t="s">
        <v>196</v>
      </c>
      <c r="G353" s="6"/>
      <c r="H353" s="6"/>
      <c r="I353" s="6"/>
      <c r="J353" s="6"/>
      <c r="L353" s="7" t="s">
        <v>197</v>
      </c>
      <c r="M353" s="7"/>
      <c r="N353" s="7"/>
      <c r="O353" s="7"/>
      <c r="P353" s="7"/>
      <c r="Q353" s="7"/>
      <c r="R353" s="7"/>
      <c r="S353" s="7"/>
      <c r="T353" s="7"/>
    </row>
    <row r="354" spans="2:37" x14ac:dyDescent="0.2">
      <c r="F354" s="16" t="s">
        <v>194</v>
      </c>
      <c r="G354" s="16"/>
      <c r="H354" s="16"/>
      <c r="I354" s="16"/>
      <c r="J354" s="16"/>
      <c r="K354" s="16"/>
      <c r="L354" s="16"/>
      <c r="M354" s="16"/>
      <c r="N354" s="16"/>
      <c r="O354" s="16"/>
      <c r="P354" s="16"/>
      <c r="Q354" s="16"/>
      <c r="R354" s="16"/>
      <c r="S354" s="16"/>
      <c r="V354" s="4">
        <v>61</v>
      </c>
      <c r="X354" s="10" t="s">
        <v>190</v>
      </c>
      <c r="Y354" s="10"/>
      <c r="Z354" s="10"/>
      <c r="AA354" s="10"/>
      <c r="AF354" s="17" t="s">
        <v>195</v>
      </c>
      <c r="AG354" s="17"/>
      <c r="AH354" s="17"/>
      <c r="AI354" s="17"/>
      <c r="AJ354" s="17"/>
    </row>
    <row r="355" spans="2:37" ht="11.25" customHeight="1" x14ac:dyDescent="0.2">
      <c r="F355" s="16"/>
      <c r="G355" s="16"/>
      <c r="H355" s="16"/>
      <c r="I355" s="16"/>
      <c r="J355" s="16"/>
      <c r="K355" s="16"/>
      <c r="L355" s="16"/>
      <c r="M355" s="16"/>
      <c r="N355" s="16"/>
      <c r="O355" s="16"/>
      <c r="P355" s="16"/>
      <c r="Q355" s="16"/>
      <c r="R355" s="16"/>
      <c r="S355" s="16"/>
    </row>
    <row r="356" spans="2:37" ht="12" customHeight="1" x14ac:dyDescent="0.2">
      <c r="F356" s="16"/>
      <c r="G356" s="16"/>
      <c r="H356" s="16"/>
      <c r="I356" s="16"/>
      <c r="J356" s="16"/>
      <c r="K356" s="16"/>
      <c r="L356" s="16"/>
      <c r="M356" s="16"/>
      <c r="N356" s="16"/>
      <c r="O356" s="16"/>
      <c r="P356" s="16"/>
      <c r="Q356" s="16"/>
      <c r="R356" s="16"/>
      <c r="S356" s="16"/>
    </row>
    <row r="357" spans="2:37" ht="12" customHeight="1" x14ac:dyDescent="0.2">
      <c r="F357" s="16"/>
      <c r="G357" s="16"/>
      <c r="H357" s="16"/>
      <c r="I357" s="16"/>
      <c r="J357" s="16"/>
      <c r="K357" s="16"/>
      <c r="L357" s="16"/>
      <c r="M357" s="16"/>
      <c r="N357" s="16"/>
      <c r="O357" s="16"/>
      <c r="P357" s="16"/>
      <c r="Q357" s="16"/>
      <c r="R357" s="16"/>
      <c r="S357" s="16"/>
    </row>
    <row r="358" spans="2:37" x14ac:dyDescent="0.2">
      <c r="F358" s="6" t="s">
        <v>198</v>
      </c>
      <c r="G358" s="6"/>
      <c r="H358" s="6"/>
      <c r="I358" s="6"/>
      <c r="J358" s="6"/>
      <c r="L358" s="7" t="s">
        <v>199</v>
      </c>
      <c r="M358" s="7"/>
      <c r="N358" s="7"/>
      <c r="O358" s="7"/>
      <c r="P358" s="7"/>
      <c r="Q358" s="7"/>
      <c r="R358" s="7"/>
      <c r="S358" s="7"/>
      <c r="T358" s="7"/>
    </row>
    <row r="359" spans="2:37" ht="14.25" customHeight="1" x14ac:dyDescent="0.2">
      <c r="B359" s="11" t="s">
        <v>12</v>
      </c>
      <c r="C359" s="11"/>
      <c r="D359" s="11"/>
      <c r="J359" s="12" t="s">
        <v>13</v>
      </c>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c r="AH359" s="12"/>
      <c r="AI359" s="12"/>
      <c r="AJ359" s="12"/>
      <c r="AK359" s="12"/>
    </row>
    <row r="360" spans="2:37" ht="6" customHeight="1" x14ac:dyDescent="0.2"/>
    <row r="361" spans="2:37" x14ac:dyDescent="0.2">
      <c r="C361" s="8" t="s">
        <v>14</v>
      </c>
      <c r="D361" s="8"/>
      <c r="E361" s="8"/>
      <c r="F361" s="8"/>
      <c r="G361" s="8"/>
      <c r="H361" s="8"/>
      <c r="J361" s="13" t="s">
        <v>157</v>
      </c>
      <c r="K361" s="13"/>
      <c r="L361" s="13"/>
      <c r="M361" s="13"/>
      <c r="N361" s="13"/>
      <c r="O361" s="13"/>
      <c r="P361" s="13"/>
      <c r="Q361" s="13"/>
      <c r="R361" s="13"/>
      <c r="S361" s="13"/>
      <c r="T361" s="13"/>
      <c r="U361" s="13"/>
      <c r="V361" s="13"/>
      <c r="W361" s="13"/>
      <c r="X361" s="13"/>
      <c r="Y361" s="13"/>
      <c r="Z361" s="13"/>
      <c r="AA361" s="13"/>
      <c r="AB361" s="13"/>
      <c r="AC361" s="13"/>
      <c r="AD361" s="13"/>
      <c r="AE361" s="13"/>
      <c r="AF361" s="13"/>
      <c r="AG361" s="13"/>
      <c r="AH361" s="13"/>
      <c r="AI361" s="13"/>
      <c r="AJ361" s="13"/>
      <c r="AK361" s="13"/>
    </row>
    <row r="362" spans="2:37" ht="6.75" customHeight="1" x14ac:dyDescent="0.2">
      <c r="B362" s="14" t="s">
        <v>16</v>
      </c>
      <c r="C362" s="14"/>
      <c r="D362" s="14"/>
      <c r="E362" s="14"/>
      <c r="AD362" s="14" t="s">
        <v>17</v>
      </c>
      <c r="AE362" s="14"/>
      <c r="AF362" s="14"/>
      <c r="AG362" s="14"/>
      <c r="AH362" s="14"/>
      <c r="AI362" s="14"/>
      <c r="AJ362" s="14"/>
    </row>
    <row r="363" spans="2:37" ht="6" customHeight="1" x14ac:dyDescent="0.2">
      <c r="B363" s="14"/>
      <c r="C363" s="14"/>
      <c r="D363" s="14"/>
      <c r="E363" s="14"/>
      <c r="H363" s="15" t="s">
        <v>18</v>
      </c>
      <c r="I363" s="15"/>
      <c r="J363" s="15"/>
      <c r="K363" s="15"/>
      <c r="L363" s="15"/>
      <c r="M363" s="15"/>
      <c r="N363" s="15"/>
      <c r="O363" s="15"/>
      <c r="P363" s="15"/>
      <c r="Q363" s="15"/>
      <c r="R363" s="15"/>
      <c r="U363" s="15" t="s">
        <v>19</v>
      </c>
      <c r="V363" s="15"/>
      <c r="W363" s="15"/>
      <c r="X363" s="15"/>
      <c r="Y363" s="15"/>
      <c r="Z363" s="15"/>
      <c r="AD363" s="14"/>
      <c r="AE363" s="14"/>
      <c r="AF363" s="14"/>
      <c r="AG363" s="14"/>
      <c r="AH363" s="14"/>
      <c r="AI363" s="14"/>
      <c r="AJ363" s="14"/>
    </row>
    <row r="364" spans="2:37" ht="7.5" customHeight="1" x14ac:dyDescent="0.2">
      <c r="B364" s="14"/>
      <c r="C364" s="14"/>
      <c r="D364" s="14"/>
      <c r="E364" s="14"/>
      <c r="H364" s="15"/>
      <c r="I364" s="15"/>
      <c r="J364" s="15"/>
      <c r="K364" s="15"/>
      <c r="L364" s="15"/>
      <c r="M364" s="15"/>
      <c r="N364" s="15"/>
      <c r="O364" s="15"/>
      <c r="P364" s="15"/>
      <c r="Q364" s="15"/>
      <c r="R364" s="15"/>
      <c r="U364" s="15"/>
      <c r="V364" s="15"/>
      <c r="W364" s="15"/>
      <c r="X364" s="15"/>
      <c r="Y364" s="15"/>
      <c r="Z364" s="15"/>
      <c r="AD364" s="14"/>
      <c r="AE364" s="14"/>
      <c r="AF364" s="14"/>
      <c r="AG364" s="14"/>
      <c r="AH364" s="14"/>
      <c r="AI364" s="14"/>
      <c r="AJ364" s="14"/>
    </row>
    <row r="365" spans="2:37" ht="6.75" customHeight="1" x14ac:dyDescent="0.2">
      <c r="B365" s="14"/>
      <c r="C365" s="14"/>
      <c r="D365" s="14"/>
      <c r="E365" s="14"/>
      <c r="AD365" s="14"/>
      <c r="AE365" s="14"/>
      <c r="AF365" s="14"/>
      <c r="AG365" s="14"/>
      <c r="AH365" s="14"/>
      <c r="AI365" s="14"/>
      <c r="AJ365" s="14"/>
    </row>
    <row r="366" spans="2:37" x14ac:dyDescent="0.2">
      <c r="F366" s="16" t="s">
        <v>200</v>
      </c>
      <c r="G366" s="16"/>
      <c r="H366" s="16"/>
      <c r="I366" s="16"/>
      <c r="J366" s="16"/>
      <c r="K366" s="16"/>
      <c r="L366" s="16"/>
      <c r="M366" s="16"/>
      <c r="N366" s="16"/>
      <c r="O366" s="16"/>
      <c r="P366" s="16"/>
      <c r="Q366" s="16"/>
      <c r="R366" s="16"/>
      <c r="S366" s="16"/>
      <c r="V366" s="4">
        <v>61</v>
      </c>
      <c r="X366" s="10" t="s">
        <v>190</v>
      </c>
      <c r="Y366" s="10"/>
      <c r="Z366" s="10"/>
      <c r="AA366" s="10"/>
      <c r="AF366" s="17" t="s">
        <v>201</v>
      </c>
      <c r="AG366" s="17"/>
      <c r="AH366" s="17"/>
      <c r="AI366" s="17"/>
      <c r="AJ366" s="17"/>
    </row>
    <row r="367" spans="2:37" ht="11.25" customHeight="1" x14ac:dyDescent="0.2">
      <c r="F367" s="16"/>
      <c r="G367" s="16"/>
      <c r="H367" s="16"/>
      <c r="I367" s="16"/>
      <c r="J367" s="16"/>
      <c r="K367" s="16"/>
      <c r="L367" s="16"/>
      <c r="M367" s="16"/>
      <c r="N367" s="16"/>
      <c r="O367" s="16"/>
      <c r="P367" s="16"/>
      <c r="Q367" s="16"/>
      <c r="R367" s="16"/>
      <c r="S367" s="16"/>
    </row>
    <row r="368" spans="2:37" ht="12" customHeight="1" x14ac:dyDescent="0.2">
      <c r="F368" s="16"/>
      <c r="G368" s="16"/>
      <c r="H368" s="16"/>
      <c r="I368" s="16"/>
      <c r="J368" s="16"/>
      <c r="K368" s="16"/>
      <c r="L368" s="16"/>
      <c r="M368" s="16"/>
      <c r="N368" s="16"/>
      <c r="O368" s="16"/>
      <c r="P368" s="16"/>
      <c r="Q368" s="16"/>
      <c r="R368" s="16"/>
      <c r="S368" s="16"/>
    </row>
    <row r="369" spans="2:37" x14ac:dyDescent="0.2">
      <c r="F369" s="6" t="s">
        <v>202</v>
      </c>
      <c r="G369" s="6"/>
      <c r="H369" s="6"/>
      <c r="I369" s="6"/>
      <c r="J369" s="6"/>
      <c r="L369" s="7" t="s">
        <v>203</v>
      </c>
      <c r="M369" s="7"/>
      <c r="N369" s="7"/>
      <c r="O369" s="7"/>
      <c r="P369" s="7"/>
      <c r="Q369" s="7"/>
      <c r="R369" s="7"/>
      <c r="S369" s="7"/>
      <c r="T369" s="7"/>
    </row>
    <row r="370" spans="2:37" x14ac:dyDescent="0.2">
      <c r="F370" s="16" t="s">
        <v>204</v>
      </c>
      <c r="G370" s="16"/>
      <c r="H370" s="16"/>
      <c r="I370" s="16"/>
      <c r="J370" s="16"/>
      <c r="K370" s="16"/>
      <c r="L370" s="16"/>
      <c r="M370" s="16"/>
      <c r="N370" s="16"/>
      <c r="O370" s="16"/>
      <c r="P370" s="16"/>
      <c r="Q370" s="16"/>
      <c r="R370" s="16"/>
      <c r="S370" s="16"/>
      <c r="V370" s="4">
        <v>456</v>
      </c>
      <c r="X370" s="18" t="s">
        <v>205</v>
      </c>
      <c r="Y370" s="18"/>
      <c r="Z370" s="18"/>
      <c r="AA370" s="18"/>
      <c r="AF370" s="17" t="s">
        <v>206</v>
      </c>
      <c r="AG370" s="17"/>
      <c r="AH370" s="17"/>
      <c r="AI370" s="17"/>
      <c r="AJ370" s="17"/>
    </row>
    <row r="371" spans="2:37" ht="11.25" customHeight="1" x14ac:dyDescent="0.2">
      <c r="F371" s="16"/>
      <c r="G371" s="16"/>
      <c r="H371" s="16"/>
      <c r="I371" s="16"/>
      <c r="J371" s="16"/>
      <c r="K371" s="16"/>
      <c r="L371" s="16"/>
      <c r="M371" s="16"/>
      <c r="N371" s="16"/>
      <c r="O371" s="16"/>
      <c r="P371" s="16"/>
      <c r="Q371" s="16"/>
      <c r="R371" s="16"/>
      <c r="S371" s="16"/>
      <c r="X371" s="18"/>
      <c r="Y371" s="18"/>
      <c r="Z371" s="18"/>
      <c r="AA371" s="18"/>
    </row>
    <row r="372" spans="2:37" x14ac:dyDescent="0.2">
      <c r="F372" s="6" t="s">
        <v>207</v>
      </c>
      <c r="G372" s="6"/>
      <c r="H372" s="6"/>
      <c r="I372" s="6"/>
      <c r="J372" s="6"/>
      <c r="L372" s="7" t="s">
        <v>208</v>
      </c>
      <c r="M372" s="7"/>
      <c r="N372" s="7"/>
      <c r="O372" s="7"/>
      <c r="P372" s="7"/>
      <c r="Q372" s="7"/>
      <c r="R372" s="7"/>
      <c r="S372" s="7"/>
      <c r="T372" s="7"/>
    </row>
    <row r="373" spans="2:37" ht="11.25" customHeight="1" x14ac:dyDescent="0.2"/>
    <row r="374" spans="2:37" x14ac:dyDescent="0.2">
      <c r="D374" s="8" t="s">
        <v>30</v>
      </c>
      <c r="E374" s="8"/>
      <c r="F374" s="8"/>
      <c r="G374" s="8"/>
      <c r="H374" s="8"/>
      <c r="I374" s="8"/>
      <c r="J374" s="8"/>
      <c r="K374" s="8"/>
      <c r="L374" s="8"/>
      <c r="M374" s="8"/>
      <c r="N374" s="8"/>
      <c r="AC374" s="9">
        <v>226591.06</v>
      </c>
      <c r="AD374" s="9"/>
      <c r="AE374" s="9"/>
      <c r="AF374" s="9"/>
      <c r="AG374" s="9"/>
      <c r="AH374" s="9"/>
      <c r="AI374" s="9"/>
      <c r="AJ374" s="9"/>
      <c r="AK374" s="9"/>
    </row>
    <row r="375" spans="2:37" ht="21" customHeight="1" x14ac:dyDescent="0.2"/>
    <row r="376" spans="2:37" ht="30" customHeight="1" x14ac:dyDescent="0.2"/>
    <row r="377" spans="2:37" ht="6" customHeight="1" x14ac:dyDescent="0.2"/>
    <row r="378" spans="2:37" x14ac:dyDescent="0.2">
      <c r="C378" s="8" t="s">
        <v>14</v>
      </c>
      <c r="D378" s="8"/>
      <c r="E378" s="8"/>
      <c r="F378" s="8"/>
      <c r="G378" s="8"/>
      <c r="H378" s="8"/>
      <c r="J378" s="13" t="s">
        <v>209</v>
      </c>
      <c r="K378" s="13"/>
      <c r="L378" s="13"/>
      <c r="M378" s="13"/>
      <c r="N378" s="13"/>
      <c r="O378" s="13"/>
      <c r="P378" s="13"/>
      <c r="Q378" s="13"/>
      <c r="R378" s="13"/>
      <c r="S378" s="13"/>
      <c r="T378" s="13"/>
      <c r="U378" s="13"/>
      <c r="V378" s="13"/>
      <c r="W378" s="13"/>
      <c r="X378" s="13"/>
      <c r="Y378" s="13"/>
      <c r="Z378" s="13"/>
      <c r="AA378" s="13"/>
      <c r="AB378" s="13"/>
      <c r="AC378" s="13"/>
      <c r="AD378" s="13"/>
      <c r="AE378" s="13"/>
      <c r="AF378" s="13"/>
      <c r="AG378" s="13"/>
      <c r="AH378" s="13"/>
      <c r="AI378" s="13"/>
      <c r="AJ378" s="13"/>
      <c r="AK378" s="13"/>
    </row>
    <row r="379" spans="2:37" ht="6.75" customHeight="1" x14ac:dyDescent="0.2">
      <c r="B379" s="14" t="s">
        <v>16</v>
      </c>
      <c r="C379" s="14"/>
      <c r="D379" s="14"/>
      <c r="E379" s="14"/>
      <c r="AD379" s="14" t="s">
        <v>17</v>
      </c>
      <c r="AE379" s="14"/>
      <c r="AF379" s="14"/>
      <c r="AG379" s="14"/>
      <c r="AH379" s="14"/>
      <c r="AI379" s="14"/>
      <c r="AJ379" s="14"/>
    </row>
    <row r="380" spans="2:37" ht="6" customHeight="1" x14ac:dyDescent="0.2">
      <c r="B380" s="14"/>
      <c r="C380" s="14"/>
      <c r="D380" s="14"/>
      <c r="E380" s="14"/>
      <c r="H380" s="15" t="s">
        <v>18</v>
      </c>
      <c r="I380" s="15"/>
      <c r="J380" s="15"/>
      <c r="K380" s="15"/>
      <c r="L380" s="15"/>
      <c r="M380" s="15"/>
      <c r="N380" s="15"/>
      <c r="O380" s="15"/>
      <c r="P380" s="15"/>
      <c r="Q380" s="15"/>
      <c r="R380" s="15"/>
      <c r="U380" s="15" t="s">
        <v>19</v>
      </c>
      <c r="V380" s="15"/>
      <c r="W380" s="15"/>
      <c r="X380" s="15"/>
      <c r="Y380" s="15"/>
      <c r="Z380" s="15"/>
      <c r="AD380" s="14"/>
      <c r="AE380" s="14"/>
      <c r="AF380" s="14"/>
      <c r="AG380" s="14"/>
      <c r="AH380" s="14"/>
      <c r="AI380" s="14"/>
      <c r="AJ380" s="14"/>
    </row>
    <row r="381" spans="2:37" ht="7.5" customHeight="1" x14ac:dyDescent="0.2">
      <c r="B381" s="14"/>
      <c r="C381" s="14"/>
      <c r="D381" s="14"/>
      <c r="E381" s="14"/>
      <c r="H381" s="15"/>
      <c r="I381" s="15"/>
      <c r="J381" s="15"/>
      <c r="K381" s="15"/>
      <c r="L381" s="15"/>
      <c r="M381" s="15"/>
      <c r="N381" s="15"/>
      <c r="O381" s="15"/>
      <c r="P381" s="15"/>
      <c r="Q381" s="15"/>
      <c r="R381" s="15"/>
      <c r="U381" s="15"/>
      <c r="V381" s="15"/>
      <c r="W381" s="15"/>
      <c r="X381" s="15"/>
      <c r="Y381" s="15"/>
      <c r="Z381" s="15"/>
      <c r="AD381" s="14"/>
      <c r="AE381" s="14"/>
      <c r="AF381" s="14"/>
      <c r="AG381" s="14"/>
      <c r="AH381" s="14"/>
      <c r="AI381" s="14"/>
      <c r="AJ381" s="14"/>
    </row>
    <row r="382" spans="2:37" ht="6.75" customHeight="1" x14ac:dyDescent="0.2">
      <c r="B382" s="14"/>
      <c r="C382" s="14"/>
      <c r="D382" s="14"/>
      <c r="E382" s="14"/>
      <c r="AD382" s="14"/>
      <c r="AE382" s="14"/>
      <c r="AF382" s="14"/>
      <c r="AG382" s="14"/>
      <c r="AH382" s="14"/>
      <c r="AI382" s="14"/>
      <c r="AJ382" s="14"/>
    </row>
    <row r="383" spans="2:37" x14ac:dyDescent="0.2">
      <c r="F383" s="16" t="s">
        <v>210</v>
      </c>
      <c r="G383" s="16"/>
      <c r="H383" s="16"/>
      <c r="I383" s="16"/>
      <c r="J383" s="16"/>
      <c r="K383" s="16"/>
      <c r="L383" s="16"/>
      <c r="M383" s="16"/>
      <c r="N383" s="16"/>
      <c r="O383" s="16"/>
      <c r="P383" s="16"/>
      <c r="Q383" s="16"/>
      <c r="R383" s="16"/>
      <c r="S383" s="16"/>
      <c r="V383" s="4">
        <v>111</v>
      </c>
      <c r="X383" s="10" t="s">
        <v>211</v>
      </c>
      <c r="Y383" s="10"/>
      <c r="Z383" s="10"/>
      <c r="AA383" s="10"/>
      <c r="AF383" s="17" t="s">
        <v>212</v>
      </c>
      <c r="AG383" s="17"/>
      <c r="AH383" s="17"/>
      <c r="AI383" s="17"/>
      <c r="AJ383" s="17"/>
    </row>
    <row r="384" spans="2:37" ht="11.25" customHeight="1" x14ac:dyDescent="0.2">
      <c r="F384" s="16"/>
      <c r="G384" s="16"/>
      <c r="H384" s="16"/>
      <c r="I384" s="16"/>
      <c r="J384" s="16"/>
      <c r="K384" s="16"/>
      <c r="L384" s="16"/>
      <c r="M384" s="16"/>
      <c r="N384" s="16"/>
      <c r="O384" s="16"/>
      <c r="P384" s="16"/>
      <c r="Q384" s="16"/>
      <c r="R384" s="16"/>
      <c r="S384" s="16"/>
    </row>
    <row r="385" spans="6:36" ht="12" customHeight="1" x14ac:dyDescent="0.2">
      <c r="F385" s="16"/>
      <c r="G385" s="16"/>
      <c r="H385" s="16"/>
      <c r="I385" s="16"/>
      <c r="J385" s="16"/>
      <c r="K385" s="16"/>
      <c r="L385" s="16"/>
      <c r="M385" s="16"/>
      <c r="N385" s="16"/>
      <c r="O385" s="16"/>
      <c r="P385" s="16"/>
      <c r="Q385" s="16"/>
      <c r="R385" s="16"/>
      <c r="S385" s="16"/>
    </row>
    <row r="386" spans="6:36" x14ac:dyDescent="0.2">
      <c r="F386" s="6" t="s">
        <v>213</v>
      </c>
      <c r="G386" s="6"/>
      <c r="H386" s="6"/>
      <c r="I386" s="6"/>
      <c r="J386" s="6"/>
      <c r="L386" s="7" t="s">
        <v>214</v>
      </c>
      <c r="M386" s="7"/>
      <c r="N386" s="7"/>
      <c r="O386" s="7"/>
      <c r="P386" s="7"/>
      <c r="Q386" s="7"/>
      <c r="R386" s="7"/>
      <c r="S386" s="7"/>
      <c r="T386" s="7"/>
    </row>
    <row r="387" spans="6:36" x14ac:dyDescent="0.2">
      <c r="V387" s="4">
        <v>111</v>
      </c>
      <c r="X387" s="10" t="s">
        <v>211</v>
      </c>
      <c r="Y387" s="10"/>
      <c r="Z387" s="10"/>
      <c r="AA387" s="10"/>
    </row>
    <row r="388" spans="6:36" ht="11.25" customHeight="1" x14ac:dyDescent="0.2"/>
    <row r="389" spans="6:36" x14ac:dyDescent="0.2">
      <c r="V389" s="4">
        <v>111</v>
      </c>
      <c r="X389" s="10" t="s">
        <v>211</v>
      </c>
      <c r="Y389" s="10"/>
      <c r="Z389" s="10"/>
      <c r="AA389" s="10"/>
    </row>
    <row r="390" spans="6:36" ht="11.25" customHeight="1" x14ac:dyDescent="0.2"/>
    <row r="391" spans="6:36" x14ac:dyDescent="0.2">
      <c r="V391" s="4">
        <v>111</v>
      </c>
      <c r="X391" s="10" t="s">
        <v>211</v>
      </c>
      <c r="Y391" s="10"/>
      <c r="Z391" s="10"/>
      <c r="AA391" s="10"/>
    </row>
    <row r="392" spans="6:36" ht="11.25" customHeight="1" x14ac:dyDescent="0.2"/>
    <row r="393" spans="6:36" x14ac:dyDescent="0.2">
      <c r="F393" s="16" t="s">
        <v>215</v>
      </c>
      <c r="G393" s="16"/>
      <c r="H393" s="16"/>
      <c r="I393" s="16"/>
      <c r="J393" s="16"/>
      <c r="K393" s="16"/>
      <c r="L393" s="16"/>
      <c r="M393" s="16"/>
      <c r="N393" s="16"/>
      <c r="O393" s="16"/>
      <c r="P393" s="16"/>
      <c r="Q393" s="16"/>
      <c r="R393" s="16"/>
      <c r="S393" s="16"/>
      <c r="V393" s="4">
        <v>113</v>
      </c>
      <c r="X393" s="10" t="s">
        <v>132</v>
      </c>
      <c r="Y393" s="10"/>
      <c r="Z393" s="10"/>
      <c r="AA393" s="10"/>
      <c r="AF393" s="17" t="s">
        <v>216</v>
      </c>
      <c r="AG393" s="17"/>
      <c r="AH393" s="17"/>
      <c r="AI393" s="17"/>
      <c r="AJ393" s="17"/>
    </row>
    <row r="394" spans="6:36" ht="11.25" customHeight="1" x14ac:dyDescent="0.2">
      <c r="F394" s="16"/>
      <c r="G394" s="16"/>
      <c r="H394" s="16"/>
      <c r="I394" s="16"/>
      <c r="J394" s="16"/>
      <c r="K394" s="16"/>
      <c r="L394" s="16"/>
      <c r="M394" s="16"/>
      <c r="N394" s="16"/>
      <c r="O394" s="16"/>
      <c r="P394" s="16"/>
      <c r="Q394" s="16"/>
      <c r="R394" s="16"/>
      <c r="S394" s="16"/>
    </row>
    <row r="395" spans="6:36" x14ac:dyDescent="0.2">
      <c r="F395" s="6" t="s">
        <v>146</v>
      </c>
      <c r="G395" s="6"/>
      <c r="H395" s="6"/>
      <c r="I395" s="6"/>
      <c r="J395" s="6"/>
      <c r="L395" s="7" t="s">
        <v>147</v>
      </c>
      <c r="M395" s="7"/>
      <c r="N395" s="7"/>
      <c r="O395" s="7"/>
      <c r="P395" s="7"/>
      <c r="Q395" s="7"/>
      <c r="R395" s="7"/>
      <c r="S395" s="7"/>
      <c r="T395" s="7"/>
    </row>
    <row r="396" spans="6:36" x14ac:dyDescent="0.2">
      <c r="V396" s="4">
        <v>113</v>
      </c>
      <c r="X396" s="10" t="s">
        <v>132</v>
      </c>
      <c r="Y396" s="10"/>
      <c r="Z396" s="10"/>
      <c r="AA396" s="10"/>
    </row>
    <row r="397" spans="6:36" ht="11.25" customHeight="1" x14ac:dyDescent="0.2"/>
    <row r="398" spans="6:36" x14ac:dyDescent="0.2">
      <c r="F398" s="16" t="s">
        <v>215</v>
      </c>
      <c r="G398" s="16"/>
      <c r="H398" s="16"/>
      <c r="I398" s="16"/>
      <c r="J398" s="16"/>
      <c r="K398" s="16"/>
      <c r="L398" s="16"/>
      <c r="M398" s="16"/>
      <c r="N398" s="16"/>
      <c r="O398" s="16"/>
      <c r="P398" s="16"/>
      <c r="Q398" s="16"/>
      <c r="R398" s="16"/>
      <c r="S398" s="16"/>
      <c r="V398" s="4">
        <v>113</v>
      </c>
      <c r="X398" s="10" t="s">
        <v>132</v>
      </c>
      <c r="Y398" s="10"/>
      <c r="Z398" s="10"/>
      <c r="AA398" s="10"/>
      <c r="AF398" s="17" t="s">
        <v>217</v>
      </c>
      <c r="AG398" s="17"/>
      <c r="AH398" s="17"/>
      <c r="AI398" s="17"/>
      <c r="AJ398" s="17"/>
    </row>
    <row r="399" spans="6:36" ht="11.25" customHeight="1" x14ac:dyDescent="0.2">
      <c r="F399" s="16"/>
      <c r="G399" s="16"/>
      <c r="H399" s="16"/>
      <c r="I399" s="16"/>
      <c r="J399" s="16"/>
      <c r="K399" s="16"/>
      <c r="L399" s="16"/>
      <c r="M399" s="16"/>
      <c r="N399" s="16"/>
      <c r="O399" s="16"/>
      <c r="P399" s="16"/>
      <c r="Q399" s="16"/>
      <c r="R399" s="16"/>
      <c r="S399" s="16"/>
    </row>
    <row r="400" spans="6:36" x14ac:dyDescent="0.2">
      <c r="F400" s="6" t="s">
        <v>146</v>
      </c>
      <c r="G400" s="6"/>
      <c r="H400" s="6"/>
      <c r="I400" s="6"/>
      <c r="J400" s="6"/>
      <c r="L400" s="7" t="s">
        <v>147</v>
      </c>
      <c r="M400" s="7"/>
      <c r="N400" s="7"/>
      <c r="O400" s="7"/>
      <c r="P400" s="7"/>
      <c r="Q400" s="7"/>
      <c r="R400" s="7"/>
      <c r="S400" s="7"/>
      <c r="T400" s="7"/>
    </row>
    <row r="401" spans="2:37" x14ac:dyDescent="0.2">
      <c r="V401" s="4">
        <v>113</v>
      </c>
      <c r="X401" s="10" t="s">
        <v>132</v>
      </c>
      <c r="Y401" s="10"/>
      <c r="Z401" s="10"/>
      <c r="AA401" s="10"/>
    </row>
    <row r="402" spans="2:37" ht="14.25" customHeight="1" x14ac:dyDescent="0.2">
      <c r="B402" s="11" t="s">
        <v>12</v>
      </c>
      <c r="C402" s="11"/>
      <c r="D402" s="11"/>
      <c r="J402" s="12" t="s">
        <v>13</v>
      </c>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c r="AH402" s="12"/>
      <c r="AI402" s="12"/>
      <c r="AJ402" s="12"/>
      <c r="AK402" s="12"/>
    </row>
    <row r="403" spans="2:37" ht="6" customHeight="1" x14ac:dyDescent="0.2"/>
    <row r="404" spans="2:37" x14ac:dyDescent="0.2">
      <c r="C404" s="8" t="s">
        <v>14</v>
      </c>
      <c r="D404" s="8"/>
      <c r="E404" s="8"/>
      <c r="F404" s="8"/>
      <c r="G404" s="8"/>
      <c r="H404" s="8"/>
      <c r="J404" s="13" t="s">
        <v>209</v>
      </c>
      <c r="K404" s="13"/>
      <c r="L404" s="13"/>
      <c r="M404" s="13"/>
      <c r="N404" s="13"/>
      <c r="O404" s="13"/>
      <c r="P404" s="13"/>
      <c r="Q404" s="13"/>
      <c r="R404" s="13"/>
      <c r="S404" s="13"/>
      <c r="T404" s="13"/>
      <c r="U404" s="13"/>
      <c r="V404" s="13"/>
      <c r="W404" s="13"/>
      <c r="X404" s="13"/>
      <c r="Y404" s="13"/>
      <c r="Z404" s="13"/>
      <c r="AA404" s="13"/>
      <c r="AB404" s="13"/>
      <c r="AC404" s="13"/>
      <c r="AD404" s="13"/>
      <c r="AE404" s="13"/>
      <c r="AF404" s="13"/>
      <c r="AG404" s="13"/>
      <c r="AH404" s="13"/>
      <c r="AI404" s="13"/>
      <c r="AJ404" s="13"/>
      <c r="AK404" s="13"/>
    </row>
    <row r="405" spans="2:37" ht="6.75" customHeight="1" x14ac:dyDescent="0.2">
      <c r="B405" s="14" t="s">
        <v>16</v>
      </c>
      <c r="C405" s="14"/>
      <c r="D405" s="14"/>
      <c r="E405" s="14"/>
      <c r="AD405" s="14" t="s">
        <v>17</v>
      </c>
      <c r="AE405" s="14"/>
      <c r="AF405" s="14"/>
      <c r="AG405" s="14"/>
      <c r="AH405" s="14"/>
      <c r="AI405" s="14"/>
      <c r="AJ405" s="14"/>
    </row>
    <row r="406" spans="2:37" ht="6" customHeight="1" x14ac:dyDescent="0.2">
      <c r="B406" s="14"/>
      <c r="C406" s="14"/>
      <c r="D406" s="14"/>
      <c r="E406" s="14"/>
      <c r="H406" s="15" t="s">
        <v>18</v>
      </c>
      <c r="I406" s="15"/>
      <c r="J406" s="15"/>
      <c r="K406" s="15"/>
      <c r="L406" s="15"/>
      <c r="M406" s="15"/>
      <c r="N406" s="15"/>
      <c r="O406" s="15"/>
      <c r="P406" s="15"/>
      <c r="Q406" s="15"/>
      <c r="R406" s="15"/>
      <c r="U406" s="15" t="s">
        <v>19</v>
      </c>
      <c r="V406" s="15"/>
      <c r="W406" s="15"/>
      <c r="X406" s="15"/>
      <c r="Y406" s="15"/>
      <c r="Z406" s="15"/>
      <c r="AD406" s="14"/>
      <c r="AE406" s="14"/>
      <c r="AF406" s="14"/>
      <c r="AG406" s="14"/>
      <c r="AH406" s="14"/>
      <c r="AI406" s="14"/>
      <c r="AJ406" s="14"/>
    </row>
    <row r="407" spans="2:37" ht="7.5" customHeight="1" x14ac:dyDescent="0.2">
      <c r="B407" s="14"/>
      <c r="C407" s="14"/>
      <c r="D407" s="14"/>
      <c r="E407" s="14"/>
      <c r="H407" s="15"/>
      <c r="I407" s="15"/>
      <c r="J407" s="15"/>
      <c r="K407" s="15"/>
      <c r="L407" s="15"/>
      <c r="M407" s="15"/>
      <c r="N407" s="15"/>
      <c r="O407" s="15"/>
      <c r="P407" s="15"/>
      <c r="Q407" s="15"/>
      <c r="R407" s="15"/>
      <c r="U407" s="15"/>
      <c r="V407" s="15"/>
      <c r="W407" s="15"/>
      <c r="X407" s="15"/>
      <c r="Y407" s="15"/>
      <c r="Z407" s="15"/>
      <c r="AD407" s="14"/>
      <c r="AE407" s="14"/>
      <c r="AF407" s="14"/>
      <c r="AG407" s="14"/>
      <c r="AH407" s="14"/>
      <c r="AI407" s="14"/>
      <c r="AJ407" s="14"/>
    </row>
    <row r="408" spans="2:37" ht="6.75" customHeight="1" x14ac:dyDescent="0.2">
      <c r="B408" s="14"/>
      <c r="C408" s="14"/>
      <c r="D408" s="14"/>
      <c r="E408" s="14"/>
      <c r="AD408" s="14"/>
      <c r="AE408" s="14"/>
      <c r="AF408" s="14"/>
      <c r="AG408" s="14"/>
      <c r="AH408" s="14"/>
      <c r="AI408" s="14"/>
      <c r="AJ408" s="14"/>
    </row>
    <row r="409" spans="2:37" x14ac:dyDescent="0.2">
      <c r="F409" s="6" t="s">
        <v>146</v>
      </c>
      <c r="G409" s="6"/>
      <c r="H409" s="6"/>
      <c r="I409" s="6"/>
      <c r="J409" s="6"/>
      <c r="L409" s="7" t="s">
        <v>147</v>
      </c>
      <c r="M409" s="7"/>
      <c r="N409" s="7"/>
      <c r="O409" s="7"/>
      <c r="P409" s="7"/>
      <c r="Q409" s="7"/>
      <c r="R409" s="7"/>
      <c r="S409" s="7"/>
      <c r="T409" s="7"/>
    </row>
    <row r="410" spans="2:37" ht="11.25" customHeight="1" x14ac:dyDescent="0.2"/>
    <row r="411" spans="2:37" x14ac:dyDescent="0.2">
      <c r="D411" s="8" t="s">
        <v>30</v>
      </c>
      <c r="E411" s="8"/>
      <c r="F411" s="8"/>
      <c r="G411" s="8"/>
      <c r="H411" s="8"/>
      <c r="I411" s="8"/>
      <c r="J411" s="8"/>
      <c r="K411" s="8"/>
      <c r="L411" s="8"/>
      <c r="M411" s="8"/>
      <c r="N411" s="8"/>
      <c r="AC411" s="9">
        <v>2707.41</v>
      </c>
      <c r="AD411" s="9"/>
      <c r="AE411" s="9"/>
      <c r="AF411" s="9"/>
      <c r="AG411" s="9"/>
      <c r="AH411" s="9"/>
      <c r="AI411" s="9"/>
      <c r="AJ411" s="9"/>
      <c r="AK411" s="9"/>
    </row>
    <row r="412" spans="2:37" ht="21" customHeight="1" x14ac:dyDescent="0.2"/>
    <row r="413" spans="2:37" ht="30" customHeight="1" x14ac:dyDescent="0.2"/>
    <row r="414" spans="2:37" ht="6.75" customHeight="1" x14ac:dyDescent="0.2">
      <c r="B414" s="8" t="s">
        <v>218</v>
      </c>
      <c r="C414" s="8"/>
      <c r="D414" s="8"/>
      <c r="E414" s="8"/>
      <c r="F414" s="8"/>
      <c r="G414" s="8"/>
      <c r="H414" s="8"/>
      <c r="I414" s="8"/>
      <c r="J414" s="8"/>
      <c r="K414" s="8"/>
      <c r="L414" s="8"/>
      <c r="M414" s="8"/>
    </row>
    <row r="415" spans="2:37" ht="6" customHeight="1" x14ac:dyDescent="0.2">
      <c r="B415" s="8"/>
      <c r="C415" s="8"/>
      <c r="D415" s="8"/>
      <c r="E415" s="8"/>
      <c r="F415" s="8"/>
      <c r="G415" s="8"/>
      <c r="H415" s="8"/>
      <c r="I415" s="8"/>
      <c r="J415" s="8"/>
      <c r="K415" s="8"/>
      <c r="L415" s="8"/>
      <c r="M415" s="8"/>
      <c r="AC415" s="9">
        <v>299243.49</v>
      </c>
      <c r="AD415" s="9"/>
      <c r="AE415" s="9"/>
      <c r="AF415" s="9"/>
      <c r="AG415" s="9"/>
      <c r="AH415" s="9"/>
      <c r="AI415" s="9"/>
      <c r="AJ415" s="9"/>
      <c r="AK415" s="9"/>
    </row>
    <row r="416" spans="2:37" ht="9" customHeight="1" x14ac:dyDescent="0.2">
      <c r="AC416" s="9"/>
      <c r="AD416" s="9"/>
      <c r="AE416" s="9"/>
      <c r="AF416" s="9"/>
      <c r="AG416" s="9"/>
      <c r="AH416" s="9"/>
      <c r="AI416" s="9"/>
      <c r="AJ416" s="9"/>
      <c r="AK416" s="9"/>
    </row>
    <row r="417" spans="17:24" ht="297.75" customHeight="1" x14ac:dyDescent="0.2"/>
    <row r="418" spans="17:24" ht="15.75" customHeight="1" x14ac:dyDescent="0.2">
      <c r="Q418" s="5" t="s">
        <v>219</v>
      </c>
      <c r="R418" s="5"/>
      <c r="S418" s="5"/>
      <c r="T418" s="5"/>
      <c r="U418" s="5"/>
      <c r="V418" s="5"/>
      <c r="W418" s="5"/>
      <c r="X418" s="5"/>
    </row>
  </sheetData>
  <mergeCells count="494">
    <mergeCell ref="B11:D11"/>
    <mergeCell ref="H11:O11"/>
    <mergeCell ref="B12:D12"/>
    <mergeCell ref="H12:L12"/>
    <mergeCell ref="N12:Q12"/>
    <mergeCell ref="B14:D14"/>
    <mergeCell ref="J14:AK14"/>
    <mergeCell ref="G2:V9"/>
    <mergeCell ref="Z3:AC3"/>
    <mergeCell ref="AE3:AF3"/>
    <mergeCell ref="Z4:AC5"/>
    <mergeCell ref="AE4:AJ5"/>
    <mergeCell ref="Z6:AC7"/>
    <mergeCell ref="AE6:AJ7"/>
    <mergeCell ref="Z8:AC8"/>
    <mergeCell ref="AE8:AJ8"/>
    <mergeCell ref="F21:S23"/>
    <mergeCell ref="X21:AA21"/>
    <mergeCell ref="AF21:AJ21"/>
    <mergeCell ref="F24:J24"/>
    <mergeCell ref="L24:T24"/>
    <mergeCell ref="X25:AA25"/>
    <mergeCell ref="C16:H16"/>
    <mergeCell ref="J16:AK16"/>
    <mergeCell ref="B17:E20"/>
    <mergeCell ref="AD17:AJ20"/>
    <mergeCell ref="H18:R19"/>
    <mergeCell ref="U18:Z19"/>
    <mergeCell ref="F33:S36"/>
    <mergeCell ref="X33:AA33"/>
    <mergeCell ref="AF33:AJ33"/>
    <mergeCell ref="F37:J37"/>
    <mergeCell ref="L37:T37"/>
    <mergeCell ref="X38:AA38"/>
    <mergeCell ref="X27:AA27"/>
    <mergeCell ref="F29:S31"/>
    <mergeCell ref="X29:AA29"/>
    <mergeCell ref="AF29:AJ29"/>
    <mergeCell ref="F32:J32"/>
    <mergeCell ref="L32:T32"/>
    <mergeCell ref="B50:D50"/>
    <mergeCell ref="F50:S51"/>
    <mergeCell ref="X50:AA51"/>
    <mergeCell ref="AF50:AJ50"/>
    <mergeCell ref="F52:J52"/>
    <mergeCell ref="L52:T52"/>
    <mergeCell ref="D41:N41"/>
    <mergeCell ref="AC41:AK41"/>
    <mergeCell ref="C45:H45"/>
    <mergeCell ref="J45:AK45"/>
    <mergeCell ref="B46:E49"/>
    <mergeCell ref="AD46:AJ49"/>
    <mergeCell ref="H47:R48"/>
    <mergeCell ref="U47:Z48"/>
    <mergeCell ref="C59:H59"/>
    <mergeCell ref="J59:AK59"/>
    <mergeCell ref="B60:E63"/>
    <mergeCell ref="AD60:AJ63"/>
    <mergeCell ref="H61:R62"/>
    <mergeCell ref="U61:Z62"/>
    <mergeCell ref="B53:D53"/>
    <mergeCell ref="F53:S56"/>
    <mergeCell ref="X53:AA54"/>
    <mergeCell ref="AF53:AJ53"/>
    <mergeCell ref="B57:D57"/>
    <mergeCell ref="J57:AK57"/>
    <mergeCell ref="F69:J69"/>
    <mergeCell ref="L69:T69"/>
    <mergeCell ref="B70:D70"/>
    <mergeCell ref="F70:S73"/>
    <mergeCell ref="X70:AA71"/>
    <mergeCell ref="AF70:AJ70"/>
    <mergeCell ref="F64:J64"/>
    <mergeCell ref="L64:T64"/>
    <mergeCell ref="B65:D65"/>
    <mergeCell ref="F65:S68"/>
    <mergeCell ref="X65:AA66"/>
    <mergeCell ref="AF65:AJ65"/>
    <mergeCell ref="F77:J77"/>
    <mergeCell ref="L77:T77"/>
    <mergeCell ref="B78:D78"/>
    <mergeCell ref="F78:S81"/>
    <mergeCell ref="X78:AA78"/>
    <mergeCell ref="AF78:AJ78"/>
    <mergeCell ref="F74:J74"/>
    <mergeCell ref="L74:T74"/>
    <mergeCell ref="B75:D75"/>
    <mergeCell ref="F75:S76"/>
    <mergeCell ref="X75:AA76"/>
    <mergeCell ref="AF75:AJ75"/>
    <mergeCell ref="F87:J87"/>
    <mergeCell ref="L87:T87"/>
    <mergeCell ref="B88:D88"/>
    <mergeCell ref="F88:S91"/>
    <mergeCell ref="X88:AA88"/>
    <mergeCell ref="AF88:AJ88"/>
    <mergeCell ref="F82:J82"/>
    <mergeCell ref="L82:T82"/>
    <mergeCell ref="B83:D83"/>
    <mergeCell ref="F83:S86"/>
    <mergeCell ref="X83:AA83"/>
    <mergeCell ref="AF83:AJ83"/>
    <mergeCell ref="F97:J97"/>
    <mergeCell ref="L97:T97"/>
    <mergeCell ref="B98:D98"/>
    <mergeCell ref="F98:S100"/>
    <mergeCell ref="X98:AA99"/>
    <mergeCell ref="AF98:AJ98"/>
    <mergeCell ref="F92:J92"/>
    <mergeCell ref="L92:T92"/>
    <mergeCell ref="B93:D93"/>
    <mergeCell ref="F93:S96"/>
    <mergeCell ref="X93:AA93"/>
    <mergeCell ref="AF93:AJ93"/>
    <mergeCell ref="F108:J108"/>
    <mergeCell ref="L108:T108"/>
    <mergeCell ref="B109:D109"/>
    <mergeCell ref="F109:S110"/>
    <mergeCell ref="X109:AA109"/>
    <mergeCell ref="AF109:AJ109"/>
    <mergeCell ref="B101:D101"/>
    <mergeCell ref="J101:AK101"/>
    <mergeCell ref="C103:H103"/>
    <mergeCell ref="J103:AK103"/>
    <mergeCell ref="B104:E107"/>
    <mergeCell ref="AD104:AJ107"/>
    <mergeCell ref="H105:R106"/>
    <mergeCell ref="U105:Z106"/>
    <mergeCell ref="F113:J113"/>
    <mergeCell ref="L113:T113"/>
    <mergeCell ref="B114:D114"/>
    <mergeCell ref="F114:S115"/>
    <mergeCell ref="X114:AA114"/>
    <mergeCell ref="AF114:AJ114"/>
    <mergeCell ref="F111:J111"/>
    <mergeCell ref="L111:T111"/>
    <mergeCell ref="B112:D112"/>
    <mergeCell ref="F112:S112"/>
    <mergeCell ref="X112:AA112"/>
    <mergeCell ref="AF112:AJ112"/>
    <mergeCell ref="AF125:AJ125"/>
    <mergeCell ref="F120:J120"/>
    <mergeCell ref="L120:T120"/>
    <mergeCell ref="B121:D121"/>
    <mergeCell ref="F121:S123"/>
    <mergeCell ref="X121:AA122"/>
    <mergeCell ref="AF121:AJ121"/>
    <mergeCell ref="F116:J116"/>
    <mergeCell ref="L116:T116"/>
    <mergeCell ref="B117:D117"/>
    <mergeCell ref="F117:S119"/>
    <mergeCell ref="X117:AA117"/>
    <mergeCell ref="AF117:AJ117"/>
    <mergeCell ref="F127:J127"/>
    <mergeCell ref="L127:T128"/>
    <mergeCell ref="X129:AA129"/>
    <mergeCell ref="X131:AA131"/>
    <mergeCell ref="X133:AA133"/>
    <mergeCell ref="B135:D135"/>
    <mergeCell ref="F135:S137"/>
    <mergeCell ref="X135:AA136"/>
    <mergeCell ref="F124:J124"/>
    <mergeCell ref="L124:T124"/>
    <mergeCell ref="B125:D125"/>
    <mergeCell ref="F125:S126"/>
    <mergeCell ref="X125:AA125"/>
    <mergeCell ref="F142:J142"/>
    <mergeCell ref="L142:T142"/>
    <mergeCell ref="B143:D143"/>
    <mergeCell ref="J143:AK143"/>
    <mergeCell ref="C145:H145"/>
    <mergeCell ref="J145:AK145"/>
    <mergeCell ref="AF135:AJ135"/>
    <mergeCell ref="F138:J138"/>
    <mergeCell ref="L138:T138"/>
    <mergeCell ref="B139:D139"/>
    <mergeCell ref="F139:S141"/>
    <mergeCell ref="X139:AA140"/>
    <mergeCell ref="AF139:AJ139"/>
    <mergeCell ref="F153:J153"/>
    <mergeCell ref="L153:T153"/>
    <mergeCell ref="B154:D154"/>
    <mergeCell ref="F154:S155"/>
    <mergeCell ref="X154:AA154"/>
    <mergeCell ref="AF154:AJ154"/>
    <mergeCell ref="B146:E149"/>
    <mergeCell ref="AD146:AJ149"/>
    <mergeCell ref="H147:R148"/>
    <mergeCell ref="U147:Z148"/>
    <mergeCell ref="B150:D150"/>
    <mergeCell ref="F150:S152"/>
    <mergeCell ref="X150:AA150"/>
    <mergeCell ref="AF150:AJ150"/>
    <mergeCell ref="AF164:AJ164"/>
    <mergeCell ref="F167:J167"/>
    <mergeCell ref="L167:T167"/>
    <mergeCell ref="B168:D168"/>
    <mergeCell ref="F168:S170"/>
    <mergeCell ref="X168:AA168"/>
    <mergeCell ref="AF168:AJ168"/>
    <mergeCell ref="F156:J156"/>
    <mergeCell ref="L156:T157"/>
    <mergeCell ref="X158:AA158"/>
    <mergeCell ref="X160:AA160"/>
    <mergeCell ref="X162:AA162"/>
    <mergeCell ref="B164:D164"/>
    <mergeCell ref="F164:S166"/>
    <mergeCell ref="X164:AA164"/>
    <mergeCell ref="F175:J175"/>
    <mergeCell ref="L175:T175"/>
    <mergeCell ref="B176:D176"/>
    <mergeCell ref="F176:S178"/>
    <mergeCell ref="X176:AA177"/>
    <mergeCell ref="AF176:AJ176"/>
    <mergeCell ref="F171:J171"/>
    <mergeCell ref="L171:T171"/>
    <mergeCell ref="B172:D172"/>
    <mergeCell ref="F172:S174"/>
    <mergeCell ref="X172:AA172"/>
    <mergeCell ref="AF172:AJ172"/>
    <mergeCell ref="F183:J183"/>
    <mergeCell ref="L183:T183"/>
    <mergeCell ref="B184:D184"/>
    <mergeCell ref="F184:S186"/>
    <mergeCell ref="X184:AA185"/>
    <mergeCell ref="AF184:AJ184"/>
    <mergeCell ref="F179:J179"/>
    <mergeCell ref="L179:T179"/>
    <mergeCell ref="B180:D180"/>
    <mergeCell ref="F180:S182"/>
    <mergeCell ref="X180:AA181"/>
    <mergeCell ref="AF180:AJ180"/>
    <mergeCell ref="F194:J194"/>
    <mergeCell ref="L194:T194"/>
    <mergeCell ref="B196:E199"/>
    <mergeCell ref="AD196:AJ199"/>
    <mergeCell ref="H197:R198"/>
    <mergeCell ref="U197:Z198"/>
    <mergeCell ref="B187:D187"/>
    <mergeCell ref="J187:AK187"/>
    <mergeCell ref="C189:H189"/>
    <mergeCell ref="J189:AK189"/>
    <mergeCell ref="B190:E193"/>
    <mergeCell ref="AD190:AJ193"/>
    <mergeCell ref="H191:R192"/>
    <mergeCell ref="U191:Z192"/>
    <mergeCell ref="X206:AA206"/>
    <mergeCell ref="F208:S210"/>
    <mergeCell ref="X208:AA208"/>
    <mergeCell ref="AF208:AJ208"/>
    <mergeCell ref="F211:J211"/>
    <mergeCell ref="L211:T211"/>
    <mergeCell ref="F200:S202"/>
    <mergeCell ref="X200:AA200"/>
    <mergeCell ref="AF200:AJ200"/>
    <mergeCell ref="F203:J203"/>
    <mergeCell ref="L203:T203"/>
    <mergeCell ref="X204:AA204"/>
    <mergeCell ref="F217:J217"/>
    <mergeCell ref="L217:T217"/>
    <mergeCell ref="F218:S219"/>
    <mergeCell ref="X218:AA218"/>
    <mergeCell ref="AF218:AJ218"/>
    <mergeCell ref="F220:J220"/>
    <mergeCell ref="L220:T220"/>
    <mergeCell ref="F212:S213"/>
    <mergeCell ref="X212:AA212"/>
    <mergeCell ref="AF212:AJ212"/>
    <mergeCell ref="F214:J214"/>
    <mergeCell ref="L214:T214"/>
    <mergeCell ref="F215:S216"/>
    <mergeCell ref="X215:AA215"/>
    <mergeCell ref="AF215:AJ215"/>
    <mergeCell ref="F228:S231"/>
    <mergeCell ref="X228:AA228"/>
    <mergeCell ref="AF228:AJ228"/>
    <mergeCell ref="F232:J232"/>
    <mergeCell ref="L232:T232"/>
    <mergeCell ref="B233:D233"/>
    <mergeCell ref="J233:AK233"/>
    <mergeCell ref="F221:S224"/>
    <mergeCell ref="X221:AA221"/>
    <mergeCell ref="AF221:AJ221"/>
    <mergeCell ref="F225:J225"/>
    <mergeCell ref="L225:T225"/>
    <mergeCell ref="X226:AA226"/>
    <mergeCell ref="F240:S243"/>
    <mergeCell ref="X240:AA240"/>
    <mergeCell ref="AF240:AJ240"/>
    <mergeCell ref="F244:J244"/>
    <mergeCell ref="L244:T244"/>
    <mergeCell ref="X245:AA245"/>
    <mergeCell ref="C235:H235"/>
    <mergeCell ref="J235:AK235"/>
    <mergeCell ref="B236:E239"/>
    <mergeCell ref="AD236:AJ239"/>
    <mergeCell ref="H237:R238"/>
    <mergeCell ref="U237:Z238"/>
    <mergeCell ref="C257:H257"/>
    <mergeCell ref="J257:AK257"/>
    <mergeCell ref="B258:E261"/>
    <mergeCell ref="AD258:AJ261"/>
    <mergeCell ref="H259:R260"/>
    <mergeCell ref="U259:Z260"/>
    <mergeCell ref="F247:S250"/>
    <mergeCell ref="X247:AA247"/>
    <mergeCell ref="AF247:AJ247"/>
    <mergeCell ref="F251:J251"/>
    <mergeCell ref="L251:T251"/>
    <mergeCell ref="D253:N253"/>
    <mergeCell ref="AC253:AK253"/>
    <mergeCell ref="X269:AA270"/>
    <mergeCell ref="X272:AA273"/>
    <mergeCell ref="B276:D276"/>
    <mergeCell ref="J276:AK276"/>
    <mergeCell ref="D277:N277"/>
    <mergeCell ref="AC277:AK277"/>
    <mergeCell ref="F262:S264"/>
    <mergeCell ref="X262:AA263"/>
    <mergeCell ref="AF262:AJ262"/>
    <mergeCell ref="F265:J265"/>
    <mergeCell ref="L265:T265"/>
    <mergeCell ref="X266:AA267"/>
    <mergeCell ref="F286:S288"/>
    <mergeCell ref="X286:AA286"/>
    <mergeCell ref="AF286:AJ286"/>
    <mergeCell ref="F289:J289"/>
    <mergeCell ref="L289:T289"/>
    <mergeCell ref="F290:S291"/>
    <mergeCell ref="X290:AA290"/>
    <mergeCell ref="AF290:AJ290"/>
    <mergeCell ref="C281:H281"/>
    <mergeCell ref="J281:AK281"/>
    <mergeCell ref="B282:E285"/>
    <mergeCell ref="AD282:AJ285"/>
    <mergeCell ref="H283:R284"/>
    <mergeCell ref="U283:Z284"/>
    <mergeCell ref="F296:S297"/>
    <mergeCell ref="X296:AA296"/>
    <mergeCell ref="AF296:AJ296"/>
    <mergeCell ref="F298:J298"/>
    <mergeCell ref="L298:T298"/>
    <mergeCell ref="X299:AA299"/>
    <mergeCell ref="F292:J292"/>
    <mergeCell ref="L292:T292"/>
    <mergeCell ref="F293:S294"/>
    <mergeCell ref="X293:AA293"/>
    <mergeCell ref="AF293:AJ293"/>
    <mergeCell ref="F295:J295"/>
    <mergeCell ref="L295:T295"/>
    <mergeCell ref="F306:J306"/>
    <mergeCell ref="L306:T306"/>
    <mergeCell ref="F307:S308"/>
    <mergeCell ref="X307:AA307"/>
    <mergeCell ref="AF307:AJ307"/>
    <mergeCell ref="F309:J309"/>
    <mergeCell ref="L309:T309"/>
    <mergeCell ref="F301:S302"/>
    <mergeCell ref="X301:AA301"/>
    <mergeCell ref="AF301:AJ301"/>
    <mergeCell ref="F303:J303"/>
    <mergeCell ref="L303:T303"/>
    <mergeCell ref="F304:S305"/>
    <mergeCell ref="X304:AA304"/>
    <mergeCell ref="AF304:AJ304"/>
    <mergeCell ref="F315:J315"/>
    <mergeCell ref="L315:T315"/>
    <mergeCell ref="B316:D316"/>
    <mergeCell ref="J316:AK316"/>
    <mergeCell ref="C318:H318"/>
    <mergeCell ref="J318:AK318"/>
    <mergeCell ref="F310:S311"/>
    <mergeCell ref="X310:AA310"/>
    <mergeCell ref="AF310:AJ310"/>
    <mergeCell ref="F312:J312"/>
    <mergeCell ref="L312:T312"/>
    <mergeCell ref="F313:S314"/>
    <mergeCell ref="X313:AA313"/>
    <mergeCell ref="AF313:AJ313"/>
    <mergeCell ref="F325:J325"/>
    <mergeCell ref="L325:T325"/>
    <mergeCell ref="F326:S327"/>
    <mergeCell ref="X326:AA326"/>
    <mergeCell ref="AF326:AJ326"/>
    <mergeCell ref="F328:J328"/>
    <mergeCell ref="L328:T328"/>
    <mergeCell ref="B319:E322"/>
    <mergeCell ref="AD319:AJ322"/>
    <mergeCell ref="H320:R321"/>
    <mergeCell ref="U320:Z321"/>
    <mergeCell ref="F323:S324"/>
    <mergeCell ref="X323:AA323"/>
    <mergeCell ref="AF323:AJ323"/>
    <mergeCell ref="F334:J334"/>
    <mergeCell ref="L334:T334"/>
    <mergeCell ref="F335:S336"/>
    <mergeCell ref="X335:AA335"/>
    <mergeCell ref="AF335:AJ335"/>
    <mergeCell ref="F337:J337"/>
    <mergeCell ref="L337:T337"/>
    <mergeCell ref="F329:S330"/>
    <mergeCell ref="X329:AA329"/>
    <mergeCell ref="AF329:AJ329"/>
    <mergeCell ref="F331:J331"/>
    <mergeCell ref="L331:T331"/>
    <mergeCell ref="F332:S333"/>
    <mergeCell ref="X332:AA332"/>
    <mergeCell ref="AF332:AJ332"/>
    <mergeCell ref="F343:J343"/>
    <mergeCell ref="L343:T343"/>
    <mergeCell ref="F344:S347"/>
    <mergeCell ref="X344:AA344"/>
    <mergeCell ref="AF344:AJ344"/>
    <mergeCell ref="F348:J348"/>
    <mergeCell ref="L348:T348"/>
    <mergeCell ref="F338:S339"/>
    <mergeCell ref="X338:AA338"/>
    <mergeCell ref="AF338:AJ338"/>
    <mergeCell ref="F340:J340"/>
    <mergeCell ref="L340:T340"/>
    <mergeCell ref="F341:S342"/>
    <mergeCell ref="X341:AA341"/>
    <mergeCell ref="AF341:AJ341"/>
    <mergeCell ref="F358:J358"/>
    <mergeCell ref="L358:T358"/>
    <mergeCell ref="B359:D359"/>
    <mergeCell ref="J359:AK359"/>
    <mergeCell ref="C361:H361"/>
    <mergeCell ref="J361:AK361"/>
    <mergeCell ref="F349:S352"/>
    <mergeCell ref="X349:AA349"/>
    <mergeCell ref="AF349:AJ349"/>
    <mergeCell ref="F353:J353"/>
    <mergeCell ref="L353:T353"/>
    <mergeCell ref="F354:S357"/>
    <mergeCell ref="X354:AA354"/>
    <mergeCell ref="AF354:AJ354"/>
    <mergeCell ref="F369:J369"/>
    <mergeCell ref="L369:T369"/>
    <mergeCell ref="F370:S371"/>
    <mergeCell ref="X370:AA371"/>
    <mergeCell ref="AF370:AJ370"/>
    <mergeCell ref="F372:J372"/>
    <mergeCell ref="L372:T372"/>
    <mergeCell ref="B362:E365"/>
    <mergeCell ref="AD362:AJ365"/>
    <mergeCell ref="H363:R364"/>
    <mergeCell ref="U363:Z364"/>
    <mergeCell ref="F366:S368"/>
    <mergeCell ref="X366:AA366"/>
    <mergeCell ref="AF366:AJ366"/>
    <mergeCell ref="F383:S385"/>
    <mergeCell ref="X383:AA383"/>
    <mergeCell ref="AF383:AJ383"/>
    <mergeCell ref="F386:J386"/>
    <mergeCell ref="L386:T386"/>
    <mergeCell ref="X387:AA387"/>
    <mergeCell ref="D374:N374"/>
    <mergeCell ref="AC374:AK374"/>
    <mergeCell ref="C378:H378"/>
    <mergeCell ref="J378:AK378"/>
    <mergeCell ref="B379:E382"/>
    <mergeCell ref="AD379:AJ382"/>
    <mergeCell ref="H380:R381"/>
    <mergeCell ref="U380:Z381"/>
    <mergeCell ref="X396:AA396"/>
    <mergeCell ref="F398:S399"/>
    <mergeCell ref="X398:AA398"/>
    <mergeCell ref="AF398:AJ398"/>
    <mergeCell ref="F400:J400"/>
    <mergeCell ref="L400:T400"/>
    <mergeCell ref="X389:AA389"/>
    <mergeCell ref="X391:AA391"/>
    <mergeCell ref="F393:S394"/>
    <mergeCell ref="X393:AA393"/>
    <mergeCell ref="AF393:AJ393"/>
    <mergeCell ref="F395:J395"/>
    <mergeCell ref="L395:T395"/>
    <mergeCell ref="Q418:X418"/>
    <mergeCell ref="F409:J409"/>
    <mergeCell ref="L409:T409"/>
    <mergeCell ref="D411:N411"/>
    <mergeCell ref="AC411:AK411"/>
    <mergeCell ref="B414:M415"/>
    <mergeCell ref="AC415:AK416"/>
    <mergeCell ref="X401:AA401"/>
    <mergeCell ref="B402:D402"/>
    <mergeCell ref="J402:AK402"/>
    <mergeCell ref="C404:H404"/>
    <mergeCell ref="J404:AK404"/>
    <mergeCell ref="B405:E408"/>
    <mergeCell ref="AD405:AJ408"/>
    <mergeCell ref="H406:R407"/>
    <mergeCell ref="U406:Z407"/>
  </mergeCells>
  <pageMargins left="0.25" right="0.25" top="0.25" bottom="0.25" header="0" footer="0"/>
  <pageSetup paperSize="0" fitToWidth="0" fitToHeight="0" orientation="landscape" horizontalDpi="0" verticalDpi="0" copies="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3E75D-4A57-4C38-91D3-F3F21E3C1EA8}">
  <dimension ref="A1:H49"/>
  <sheetViews>
    <sheetView topLeftCell="A42" zoomScale="115" zoomScaleNormal="115" workbookViewId="0">
      <selection activeCell="H48" sqref="H48"/>
    </sheetView>
  </sheetViews>
  <sheetFormatPr baseColWidth="10" defaultRowHeight="15" x14ac:dyDescent="0.25"/>
  <cols>
    <col min="1" max="1" width="3.42578125" style="43" bestFit="1" customWidth="1"/>
    <col min="2" max="2" width="11.7109375" style="56" customWidth="1"/>
    <col min="3" max="3" width="10.5703125" style="57" customWidth="1"/>
    <col min="4" max="4" width="9" style="57" customWidth="1"/>
    <col min="5" max="5" width="19.28515625" style="58" customWidth="1"/>
    <col min="6" max="6" width="26.85546875" style="57" customWidth="1"/>
    <col min="7" max="7" width="13.7109375" style="59" customWidth="1"/>
    <col min="8" max="8" width="11.42578125" style="42"/>
    <col min="9" max="16384" width="11.42578125" style="43"/>
  </cols>
  <sheetData>
    <row r="1" spans="1:8" s="31" customFormat="1" ht="17.25" x14ac:dyDescent="0.3">
      <c r="A1" s="29" t="s">
        <v>220</v>
      </c>
      <c r="B1" s="29"/>
      <c r="C1" s="29"/>
      <c r="D1" s="29"/>
      <c r="E1" s="29"/>
      <c r="F1" s="29"/>
      <c r="G1" s="29"/>
      <c r="H1" s="30"/>
    </row>
    <row r="2" spans="1:8" s="31" customFormat="1" ht="17.25" x14ac:dyDescent="0.3">
      <c r="A2" s="29" t="s">
        <v>221</v>
      </c>
      <c r="B2" s="29"/>
      <c r="C2" s="29"/>
      <c r="D2" s="29"/>
      <c r="E2" s="29"/>
      <c r="F2" s="29"/>
      <c r="G2" s="29"/>
      <c r="H2" s="30"/>
    </row>
    <row r="3" spans="1:8" s="31" customFormat="1" ht="17.25" x14ac:dyDescent="0.3">
      <c r="A3" s="29" t="s">
        <v>222</v>
      </c>
      <c r="B3" s="29"/>
      <c r="C3" s="29"/>
      <c r="D3" s="29"/>
      <c r="E3" s="29"/>
      <c r="F3" s="29"/>
      <c r="G3" s="29"/>
      <c r="H3" s="30"/>
    </row>
    <row r="4" spans="1:8" s="31" customFormat="1" ht="17.25" x14ac:dyDescent="0.3">
      <c r="A4" s="29"/>
      <c r="B4" s="29"/>
      <c r="C4" s="29"/>
      <c r="D4" s="29"/>
      <c r="E4" s="32"/>
      <c r="F4" s="33"/>
      <c r="G4" s="34"/>
      <c r="H4" s="30"/>
    </row>
    <row r="5" spans="1:8" s="37" customFormat="1" ht="13.5" x14ac:dyDescent="0.25">
      <c r="A5" s="35" t="s">
        <v>223</v>
      </c>
      <c r="B5" s="35"/>
      <c r="C5" s="35"/>
      <c r="D5" s="35"/>
      <c r="E5" s="35"/>
      <c r="F5" s="35"/>
      <c r="G5" s="35"/>
      <c r="H5" s="36"/>
    </row>
    <row r="6" spans="1:8" s="37" customFormat="1" ht="13.5" x14ac:dyDescent="0.25">
      <c r="A6" s="35" t="s">
        <v>224</v>
      </c>
      <c r="B6" s="35"/>
      <c r="C6" s="35"/>
      <c r="D6" s="35"/>
      <c r="E6" s="35"/>
      <c r="F6" s="35"/>
      <c r="G6" s="35"/>
      <c r="H6" s="36"/>
    </row>
    <row r="7" spans="1:8" s="37" customFormat="1" ht="13.5" x14ac:dyDescent="0.25">
      <c r="A7" s="38" t="s">
        <v>225</v>
      </c>
      <c r="B7" s="38"/>
      <c r="C7" s="38"/>
      <c r="D7" s="38"/>
      <c r="E7" s="38"/>
      <c r="F7" s="38"/>
      <c r="G7" s="38"/>
      <c r="H7" s="36"/>
    </row>
    <row r="8" spans="1:8" s="37" customFormat="1" ht="14.25" thickBot="1" x14ac:dyDescent="0.3">
      <c r="A8" s="38" t="s">
        <v>226</v>
      </c>
      <c r="B8" s="38"/>
      <c r="C8" s="38"/>
      <c r="D8" s="38"/>
      <c r="E8" s="38"/>
      <c r="F8" s="38"/>
      <c r="G8" s="38"/>
      <c r="H8" s="36"/>
    </row>
    <row r="9" spans="1:8" ht="45.75" thickBot="1" x14ac:dyDescent="0.3">
      <c r="A9" s="39" t="s">
        <v>227</v>
      </c>
      <c r="B9" s="40" t="s">
        <v>228</v>
      </c>
      <c r="C9" s="40" t="s">
        <v>229</v>
      </c>
      <c r="D9" s="40" t="s">
        <v>230</v>
      </c>
      <c r="E9" s="40" t="s">
        <v>231</v>
      </c>
      <c r="F9" s="40" t="s">
        <v>232</v>
      </c>
      <c r="G9" s="41" t="s">
        <v>233</v>
      </c>
    </row>
    <row r="10" spans="1:8" ht="40.5" x14ac:dyDescent="0.25">
      <c r="A10" s="44">
        <v>1</v>
      </c>
      <c r="B10" s="45" t="s">
        <v>234</v>
      </c>
      <c r="C10" s="46">
        <v>45917</v>
      </c>
      <c r="D10" s="47">
        <v>3306224</v>
      </c>
      <c r="E10" s="45" t="s">
        <v>235</v>
      </c>
      <c r="F10" s="45" t="s">
        <v>236</v>
      </c>
      <c r="G10" s="48">
        <v>2025</v>
      </c>
      <c r="H10" s="43"/>
    </row>
    <row r="11" spans="1:8" ht="40.5" x14ac:dyDescent="0.25">
      <c r="A11" s="44">
        <v>2</v>
      </c>
      <c r="B11" s="45" t="s">
        <v>237</v>
      </c>
      <c r="C11" s="46">
        <v>45895</v>
      </c>
      <c r="D11" s="47">
        <v>979767</v>
      </c>
      <c r="E11" s="45" t="s">
        <v>238</v>
      </c>
      <c r="F11" s="45" t="str">
        <f>UPPER("Televisores inteligentes")</f>
        <v>TELEVISORES INTELIGENTES</v>
      </c>
      <c r="G11" s="48">
        <v>6799</v>
      </c>
    </row>
    <row r="12" spans="1:8" ht="30.6" customHeight="1" x14ac:dyDescent="0.25">
      <c r="A12" s="44">
        <v>3</v>
      </c>
      <c r="B12" s="45" t="s">
        <v>239</v>
      </c>
      <c r="C12" s="46">
        <v>45916</v>
      </c>
      <c r="D12" s="47">
        <v>29010438</v>
      </c>
      <c r="E12" s="45" t="s">
        <v>240</v>
      </c>
      <c r="F12" s="45" t="str">
        <f>UPPER("estanterias de metal")</f>
        <v>ESTANTERIAS DE METAL</v>
      </c>
      <c r="G12" s="48">
        <v>3900</v>
      </c>
    </row>
    <row r="13" spans="1:8" ht="40.5" x14ac:dyDescent="0.25">
      <c r="A13" s="44">
        <v>4</v>
      </c>
      <c r="B13" s="45" t="s">
        <v>241</v>
      </c>
      <c r="C13" s="46">
        <v>45908</v>
      </c>
      <c r="D13" s="47">
        <v>91883253</v>
      </c>
      <c r="E13" s="45" t="s">
        <v>242</v>
      </c>
      <c r="F13" s="45" t="str">
        <f>UPPER("Impresión de 200 cuadernillos informativos (Romualdo)")</f>
        <v>IMPRESIÓN DE 200 CUADERNILLOS INFORMATIVOS (ROMUALDO)</v>
      </c>
      <c r="G13" s="48">
        <v>4000</v>
      </c>
    </row>
    <row r="14" spans="1:8" ht="40.5" x14ac:dyDescent="0.25">
      <c r="A14" s="44">
        <v>5</v>
      </c>
      <c r="B14" s="45" t="s">
        <v>243</v>
      </c>
      <c r="C14" s="46">
        <v>45903</v>
      </c>
      <c r="D14" s="47">
        <v>6605192</v>
      </c>
      <c r="E14" s="45" t="s">
        <v>244</v>
      </c>
      <c r="F14" s="45" t="str">
        <f>UPPER("Servicio de impresión de 50 hojas móviles del Libro de Conciliación Bancaria")</f>
        <v>SERVICIO DE IMPRESIÓN DE 50 HOJAS MÓVILES DEL LIBRO DE CONCILIACIÓN BANCARIA</v>
      </c>
      <c r="G14" s="48">
        <v>190</v>
      </c>
    </row>
    <row r="15" spans="1:8" ht="40.5" x14ac:dyDescent="0.25">
      <c r="A15" s="44">
        <v>6</v>
      </c>
      <c r="B15" s="45" t="s">
        <v>245</v>
      </c>
      <c r="C15" s="46">
        <v>45904</v>
      </c>
      <c r="D15" s="47">
        <v>6605192</v>
      </c>
      <c r="E15" s="45" t="s">
        <v>244</v>
      </c>
      <c r="F15" s="45" t="str">
        <f>UPPER("Servicio de impresión de 100 hojas móviles del Libro de Banco")</f>
        <v>SERVICIO DE IMPRESIÓN DE 100 HOJAS MÓVILES DEL LIBRO DE BANCO</v>
      </c>
      <c r="G15" s="48">
        <v>195</v>
      </c>
    </row>
    <row r="16" spans="1:8" ht="40.5" x14ac:dyDescent="0.25">
      <c r="A16" s="44">
        <v>7</v>
      </c>
      <c r="B16" s="45" t="s">
        <v>246</v>
      </c>
      <c r="C16" s="46">
        <v>45903</v>
      </c>
      <c r="D16" s="47">
        <v>6605192</v>
      </c>
      <c r="E16" s="45" t="s">
        <v>244</v>
      </c>
      <c r="F16" s="45" t="str">
        <f>UPPER("Servicio de impresión de 50 hojas móviles del Libro de Banco")</f>
        <v>SERVICIO DE IMPRESIÓN DE 50 HOJAS MÓVILES DEL LIBRO DE BANCO</v>
      </c>
      <c r="G16" s="48">
        <v>195</v>
      </c>
    </row>
    <row r="17" spans="1:7" ht="40.5" x14ac:dyDescent="0.25">
      <c r="A17" s="44">
        <v>8</v>
      </c>
      <c r="B17" s="45" t="s">
        <v>247</v>
      </c>
      <c r="C17" s="46">
        <v>45903</v>
      </c>
      <c r="D17" s="47">
        <v>6605192</v>
      </c>
      <c r="E17" s="45" t="s">
        <v>244</v>
      </c>
      <c r="F17" s="45" t="str">
        <f>UPPER("Servicio por la impresión de 50 hojas móviles del libro de Fondo Rotativo")</f>
        <v>SERVICIO POR LA IMPRESIÓN DE 50 HOJAS MÓVILES DEL LIBRO DE FONDO ROTATIVO</v>
      </c>
      <c r="G17" s="48">
        <v>190</v>
      </c>
    </row>
    <row r="18" spans="1:7" ht="27" x14ac:dyDescent="0.25">
      <c r="A18" s="44">
        <v>9</v>
      </c>
      <c r="B18" s="45" t="s">
        <v>248</v>
      </c>
      <c r="C18" s="46">
        <v>45910</v>
      </c>
      <c r="D18" s="47">
        <v>33232709</v>
      </c>
      <c r="E18" s="45" t="s">
        <v>249</v>
      </c>
      <c r="F18" s="45" t="str">
        <f>UPPER("Cortinas enrrollables")</f>
        <v>CORTINAS ENRROLLABLES</v>
      </c>
      <c r="G18" s="48">
        <v>5360</v>
      </c>
    </row>
    <row r="19" spans="1:7" ht="28.15" customHeight="1" x14ac:dyDescent="0.25">
      <c r="A19" s="44">
        <v>10</v>
      </c>
      <c r="B19" s="45" t="s">
        <v>250</v>
      </c>
      <c r="C19" s="46">
        <v>45918</v>
      </c>
      <c r="D19" s="47">
        <v>29010438</v>
      </c>
      <c r="E19" s="45" t="s">
        <v>240</v>
      </c>
      <c r="F19" s="45" t="str">
        <f>UPPER("Sillas ejecutivas")</f>
        <v>SILLAS EJECUTIVAS</v>
      </c>
      <c r="G19" s="48">
        <v>2198</v>
      </c>
    </row>
    <row r="20" spans="1:7" ht="40.5" x14ac:dyDescent="0.25">
      <c r="A20" s="44">
        <v>11</v>
      </c>
      <c r="B20" s="45" t="s">
        <v>251</v>
      </c>
      <c r="C20" s="46">
        <v>45922</v>
      </c>
      <c r="D20" s="47">
        <v>81589379</v>
      </c>
      <c r="E20" s="45" t="s">
        <v>83</v>
      </c>
      <c r="F20" s="45" t="str">
        <f>UPPER("Agente extintor: Dioxido de carbono co2; tipo: Bc; recarga: 10 libras")</f>
        <v>AGENTE EXTINTOR: DIOXIDO DE CARBONO CO2; TIPO: BC; RECARGA: 10 LIBRAS</v>
      </c>
      <c r="G20" s="48">
        <v>380</v>
      </c>
    </row>
    <row r="21" spans="1:7" ht="40.5" x14ac:dyDescent="0.25">
      <c r="A21" s="44">
        <v>12</v>
      </c>
      <c r="B21" s="45" t="s">
        <v>252</v>
      </c>
      <c r="C21" s="46">
        <v>45896</v>
      </c>
      <c r="D21" s="47">
        <v>4435028</v>
      </c>
      <c r="E21" s="45" t="s">
        <v>253</v>
      </c>
      <c r="F21" s="45" t="str">
        <f>UPPER("Papel bond tamaño carta y oficio, para stock de almacen")</f>
        <v>PAPEL BOND TAMAÑO CARTA Y OFICIO, PARA STOCK DE ALMACEN</v>
      </c>
      <c r="G21" s="48">
        <v>5902.2</v>
      </c>
    </row>
    <row r="22" spans="1:7" ht="27" x14ac:dyDescent="0.25">
      <c r="A22" s="44">
        <v>13</v>
      </c>
      <c r="B22" s="45" t="s">
        <v>254</v>
      </c>
      <c r="C22" s="46">
        <v>45918</v>
      </c>
      <c r="D22" s="47">
        <v>29010438</v>
      </c>
      <c r="E22" s="45" t="s">
        <v>71</v>
      </c>
      <c r="F22" s="45" t="str">
        <f>UPPER("Silla Gerencial")</f>
        <v>SILLA GERENCIAL</v>
      </c>
      <c r="G22" s="48">
        <v>1130</v>
      </c>
    </row>
    <row r="23" spans="1:7" ht="32.450000000000003" customHeight="1" x14ac:dyDescent="0.25">
      <c r="A23" s="44">
        <v>14</v>
      </c>
      <c r="B23" s="45" t="s">
        <v>255</v>
      </c>
      <c r="C23" s="46">
        <v>45910</v>
      </c>
      <c r="D23" s="47">
        <v>30729742</v>
      </c>
      <c r="E23" s="45" t="s">
        <v>256</v>
      </c>
      <c r="F23" s="45" t="str">
        <f>UPPER("Servicio de reparación a vehículo")</f>
        <v>SERVICIO DE REPARACIÓN A VEHÍCULO</v>
      </c>
      <c r="G23" s="48">
        <v>550</v>
      </c>
    </row>
    <row r="24" spans="1:7" ht="27" x14ac:dyDescent="0.25">
      <c r="A24" s="44">
        <v>15</v>
      </c>
      <c r="B24" s="45" t="s">
        <v>257</v>
      </c>
      <c r="C24" s="46">
        <v>45924</v>
      </c>
      <c r="D24" s="47">
        <v>55711197</v>
      </c>
      <c r="E24" s="45" t="s">
        <v>258</v>
      </c>
      <c r="F24" s="45" t="str">
        <f>UPPER("Computadora y UPS")</f>
        <v>COMPUTADORA Y UPS</v>
      </c>
      <c r="G24" s="48">
        <v>8826</v>
      </c>
    </row>
    <row r="25" spans="1:7" ht="26.45" customHeight="1" x14ac:dyDescent="0.25">
      <c r="A25" s="44">
        <v>16</v>
      </c>
      <c r="B25" s="45" t="s">
        <v>259</v>
      </c>
      <c r="C25" s="46">
        <v>45919</v>
      </c>
      <c r="D25" s="47">
        <v>29010438</v>
      </c>
      <c r="E25" s="45" t="s">
        <v>71</v>
      </c>
      <c r="F25" s="45" t="str">
        <f>UPPER("Armario persianizado")</f>
        <v>ARMARIO PERSIANIZADO</v>
      </c>
      <c r="G25" s="48">
        <v>3187</v>
      </c>
    </row>
    <row r="26" spans="1:7" ht="27" x14ac:dyDescent="0.25">
      <c r="A26" s="44">
        <v>17</v>
      </c>
      <c r="B26" s="45" t="s">
        <v>260</v>
      </c>
      <c r="C26" s="46">
        <v>45910</v>
      </c>
      <c r="D26" s="47">
        <v>30729742</v>
      </c>
      <c r="E26" s="45" t="s">
        <v>256</v>
      </c>
      <c r="F26" s="45" t="str">
        <f>UPPER("Servicio de reparación a vehículo")</f>
        <v>SERVICIO DE REPARACIÓN A VEHÍCULO</v>
      </c>
      <c r="G26" s="48">
        <v>1481.91</v>
      </c>
    </row>
    <row r="27" spans="1:7" ht="30" customHeight="1" x14ac:dyDescent="0.25">
      <c r="A27" s="44">
        <v>18</v>
      </c>
      <c r="B27" s="45" t="s">
        <v>261</v>
      </c>
      <c r="C27" s="46">
        <v>45911</v>
      </c>
      <c r="D27" s="47">
        <v>31502555</v>
      </c>
      <c r="E27" s="45" t="s">
        <v>262</v>
      </c>
      <c r="F27" s="45" t="str">
        <f>UPPER("Servicio de mantenimiento a vehiculo")</f>
        <v>SERVICIO DE MANTENIMIENTO A VEHICULO</v>
      </c>
      <c r="G27" s="48">
        <v>2070</v>
      </c>
    </row>
    <row r="28" spans="1:7" ht="30" customHeight="1" x14ac:dyDescent="0.25">
      <c r="A28" s="44">
        <v>19</v>
      </c>
      <c r="B28" s="45" t="s">
        <v>263</v>
      </c>
      <c r="C28" s="46">
        <v>45929</v>
      </c>
      <c r="D28" s="47">
        <v>31502555</v>
      </c>
      <c r="E28" s="45" t="s">
        <v>262</v>
      </c>
      <c r="F28" s="45" t="str">
        <f>UPPER("Servicio de reparación a vehículo")</f>
        <v>SERVICIO DE REPARACIÓN A VEHÍCULO</v>
      </c>
      <c r="G28" s="48">
        <v>4570</v>
      </c>
    </row>
    <row r="29" spans="1:7" ht="30" customHeight="1" x14ac:dyDescent="0.25">
      <c r="A29" s="44">
        <v>20</v>
      </c>
      <c r="B29" s="45" t="s">
        <v>264</v>
      </c>
      <c r="C29" s="46">
        <v>45924</v>
      </c>
      <c r="D29" s="47">
        <v>31502555</v>
      </c>
      <c r="E29" s="45" t="s">
        <v>262</v>
      </c>
      <c r="F29" s="45" t="str">
        <f>UPPER("Servicio de mantenimiento a vehiculo")</f>
        <v>SERVICIO DE MANTENIMIENTO A VEHICULO</v>
      </c>
      <c r="G29" s="48">
        <v>2600</v>
      </c>
    </row>
    <row r="30" spans="1:7" ht="30" customHeight="1" x14ac:dyDescent="0.25">
      <c r="A30" s="44">
        <v>21</v>
      </c>
      <c r="B30" s="45" t="s">
        <v>265</v>
      </c>
      <c r="C30" s="46">
        <v>45924</v>
      </c>
      <c r="D30" s="47">
        <v>3150255</v>
      </c>
      <c r="E30" s="45" t="s">
        <v>262</v>
      </c>
      <c r="F30" s="45" t="str">
        <f>UPPER("Servicio de mantenimiento a vehiculo")</f>
        <v>SERVICIO DE MANTENIMIENTO A VEHICULO</v>
      </c>
      <c r="G30" s="48">
        <v>1285</v>
      </c>
    </row>
    <row r="31" spans="1:7" ht="27" x14ac:dyDescent="0.25">
      <c r="A31" s="44">
        <v>22</v>
      </c>
      <c r="B31" s="45" t="s">
        <v>266</v>
      </c>
      <c r="C31" s="46">
        <v>45901</v>
      </c>
      <c r="D31" s="47">
        <v>20514123</v>
      </c>
      <c r="E31" s="49" t="s">
        <v>267</v>
      </c>
      <c r="F31" s="49" t="s">
        <v>268</v>
      </c>
      <c r="G31" s="48">
        <v>7100</v>
      </c>
    </row>
    <row r="32" spans="1:7" ht="40.5" x14ac:dyDescent="0.25">
      <c r="A32" s="44">
        <v>23</v>
      </c>
      <c r="B32" s="45" t="s">
        <v>269</v>
      </c>
      <c r="C32" s="46">
        <v>45908</v>
      </c>
      <c r="D32" s="47">
        <v>34964479</v>
      </c>
      <c r="E32" s="49" t="s">
        <v>270</v>
      </c>
      <c r="F32" s="49" t="s">
        <v>271</v>
      </c>
      <c r="G32" s="48">
        <v>81045.289999999994</v>
      </c>
    </row>
    <row r="33" spans="1:7" ht="27" x14ac:dyDescent="0.25">
      <c r="A33" s="44">
        <v>24</v>
      </c>
      <c r="B33" s="45" t="s">
        <v>272</v>
      </c>
      <c r="C33" s="46">
        <v>45911</v>
      </c>
      <c r="D33" s="47">
        <v>24001120</v>
      </c>
      <c r="E33" s="49" t="s">
        <v>273</v>
      </c>
      <c r="F33" s="49" t="s">
        <v>274</v>
      </c>
      <c r="G33" s="48">
        <v>5000</v>
      </c>
    </row>
    <row r="34" spans="1:7" ht="33.6" customHeight="1" x14ac:dyDescent="0.25">
      <c r="A34" s="44">
        <v>25</v>
      </c>
      <c r="B34" s="45" t="s">
        <v>275</v>
      </c>
      <c r="C34" s="46">
        <v>45905</v>
      </c>
      <c r="D34" s="47">
        <v>326445</v>
      </c>
      <c r="E34" s="49" t="s">
        <v>276</v>
      </c>
      <c r="F34" s="49" t="s">
        <v>277</v>
      </c>
      <c r="G34" s="48">
        <v>1368.35</v>
      </c>
    </row>
    <row r="35" spans="1:7" ht="33.6" customHeight="1" x14ac:dyDescent="0.25">
      <c r="A35" s="44">
        <v>26</v>
      </c>
      <c r="B35" s="45" t="s">
        <v>278</v>
      </c>
      <c r="C35" s="46">
        <v>45905</v>
      </c>
      <c r="D35" s="47">
        <v>326445</v>
      </c>
      <c r="E35" s="49" t="s">
        <v>276</v>
      </c>
      <c r="F35" s="49" t="s">
        <v>277</v>
      </c>
      <c r="G35" s="48">
        <v>1987.06</v>
      </c>
    </row>
    <row r="36" spans="1:7" ht="33.6" customHeight="1" x14ac:dyDescent="0.25">
      <c r="A36" s="44">
        <v>27</v>
      </c>
      <c r="B36" s="45" t="s">
        <v>279</v>
      </c>
      <c r="C36" s="46">
        <v>45905</v>
      </c>
      <c r="D36" s="47">
        <v>326445</v>
      </c>
      <c r="E36" s="49" t="s">
        <v>276</v>
      </c>
      <c r="F36" s="49" t="s">
        <v>277</v>
      </c>
      <c r="G36" s="48">
        <v>1272.1500000000001</v>
      </c>
    </row>
    <row r="37" spans="1:7" ht="33.6" customHeight="1" x14ac:dyDescent="0.25">
      <c r="A37" s="44">
        <v>28</v>
      </c>
      <c r="B37" s="45" t="s">
        <v>280</v>
      </c>
      <c r="C37" s="46">
        <v>45905</v>
      </c>
      <c r="D37" s="47">
        <v>326445</v>
      </c>
      <c r="E37" s="49" t="s">
        <v>276</v>
      </c>
      <c r="F37" s="49" t="s">
        <v>277</v>
      </c>
      <c r="G37" s="48">
        <v>115.1</v>
      </c>
    </row>
    <row r="38" spans="1:7" ht="33.6" customHeight="1" x14ac:dyDescent="0.25">
      <c r="A38" s="44">
        <v>29</v>
      </c>
      <c r="B38" s="45" t="s">
        <v>281</v>
      </c>
      <c r="C38" s="46">
        <v>45905</v>
      </c>
      <c r="D38" s="47">
        <v>326445</v>
      </c>
      <c r="E38" s="49" t="s">
        <v>276</v>
      </c>
      <c r="F38" s="49" t="s">
        <v>277</v>
      </c>
      <c r="G38" s="48">
        <v>68.98</v>
      </c>
    </row>
    <row r="39" spans="1:7" ht="33.6" customHeight="1" x14ac:dyDescent="0.25">
      <c r="A39" s="44">
        <v>30</v>
      </c>
      <c r="B39" s="45" t="s">
        <v>282</v>
      </c>
      <c r="C39" s="46">
        <v>45905</v>
      </c>
      <c r="D39" s="47">
        <v>326445</v>
      </c>
      <c r="E39" s="49" t="s">
        <v>276</v>
      </c>
      <c r="F39" s="49" t="s">
        <v>277</v>
      </c>
      <c r="G39" s="48">
        <v>1560.76</v>
      </c>
    </row>
    <row r="40" spans="1:7" ht="33.6" customHeight="1" x14ac:dyDescent="0.25">
      <c r="A40" s="44">
        <v>31</v>
      </c>
      <c r="B40" s="45" t="s">
        <v>283</v>
      </c>
      <c r="C40" s="46">
        <v>45905</v>
      </c>
      <c r="D40" s="47">
        <v>326445</v>
      </c>
      <c r="E40" s="49" t="s">
        <v>276</v>
      </c>
      <c r="F40" s="49" t="s">
        <v>277</v>
      </c>
      <c r="G40" s="48">
        <v>1179.72</v>
      </c>
    </row>
    <row r="41" spans="1:7" ht="33.6" customHeight="1" x14ac:dyDescent="0.25">
      <c r="A41" s="44">
        <v>32</v>
      </c>
      <c r="B41" s="45" t="s">
        <v>284</v>
      </c>
      <c r="C41" s="46">
        <v>45905</v>
      </c>
      <c r="D41" s="47">
        <v>326445</v>
      </c>
      <c r="E41" s="49" t="s">
        <v>276</v>
      </c>
      <c r="F41" s="49" t="s">
        <v>277</v>
      </c>
      <c r="G41" s="48">
        <v>351.03</v>
      </c>
    </row>
    <row r="42" spans="1:7" ht="33.6" customHeight="1" x14ac:dyDescent="0.25">
      <c r="A42" s="44">
        <v>33</v>
      </c>
      <c r="B42" s="45" t="s">
        <v>285</v>
      </c>
      <c r="C42" s="46">
        <v>45905</v>
      </c>
      <c r="D42" s="47">
        <v>326445</v>
      </c>
      <c r="E42" s="49" t="s">
        <v>276</v>
      </c>
      <c r="F42" s="49" t="s">
        <v>277</v>
      </c>
      <c r="G42" s="48">
        <v>823.21</v>
      </c>
    </row>
    <row r="43" spans="1:7" ht="27" x14ac:dyDescent="0.25">
      <c r="A43" s="44">
        <v>34</v>
      </c>
      <c r="B43" s="45" t="s">
        <v>286</v>
      </c>
      <c r="C43" s="46">
        <v>45916</v>
      </c>
      <c r="D43" s="47">
        <v>9929290</v>
      </c>
      <c r="E43" s="50" t="s">
        <v>287</v>
      </c>
      <c r="F43" s="50" t="s">
        <v>288</v>
      </c>
      <c r="G43" s="48">
        <v>638.4</v>
      </c>
    </row>
    <row r="44" spans="1:7" ht="37.15" customHeight="1" x14ac:dyDescent="0.25">
      <c r="A44" s="44">
        <v>35</v>
      </c>
      <c r="B44" s="45" t="s">
        <v>289</v>
      </c>
      <c r="C44" s="46">
        <v>45916</v>
      </c>
      <c r="D44" s="47">
        <v>9929290</v>
      </c>
      <c r="E44" s="50" t="s">
        <v>287</v>
      </c>
      <c r="F44" s="50" t="s">
        <v>288</v>
      </c>
      <c r="G44" s="51">
        <v>1422.85</v>
      </c>
    </row>
    <row r="45" spans="1:7" ht="37.15" customHeight="1" x14ac:dyDescent="0.25">
      <c r="A45" s="44">
        <v>36</v>
      </c>
      <c r="B45" s="45" t="s">
        <v>290</v>
      </c>
      <c r="C45" s="46">
        <v>45904</v>
      </c>
      <c r="D45" s="47">
        <v>9929290</v>
      </c>
      <c r="E45" s="50" t="s">
        <v>287</v>
      </c>
      <c r="F45" s="50" t="s">
        <v>291</v>
      </c>
      <c r="G45" s="51">
        <v>2103.3000000000002</v>
      </c>
    </row>
    <row r="46" spans="1:7" ht="37.15" customHeight="1" x14ac:dyDescent="0.25">
      <c r="A46" s="44">
        <v>37</v>
      </c>
      <c r="B46" s="45" t="s">
        <v>292</v>
      </c>
      <c r="C46" s="46">
        <v>45901</v>
      </c>
      <c r="D46" s="47">
        <v>77213408</v>
      </c>
      <c r="E46" s="50" t="s">
        <v>293</v>
      </c>
      <c r="F46" s="50" t="s">
        <v>294</v>
      </c>
      <c r="G46" s="51">
        <v>2033.33</v>
      </c>
    </row>
    <row r="47" spans="1:7" ht="37.15" customHeight="1" x14ac:dyDescent="0.25">
      <c r="A47" s="44">
        <v>38</v>
      </c>
      <c r="B47" s="45" t="s">
        <v>295</v>
      </c>
      <c r="C47" s="46">
        <v>45900</v>
      </c>
      <c r="D47" s="47">
        <v>86534599</v>
      </c>
      <c r="E47" s="50" t="s">
        <v>141</v>
      </c>
      <c r="F47" s="50" t="s">
        <v>296</v>
      </c>
      <c r="G47" s="51">
        <v>1200</v>
      </c>
    </row>
    <row r="48" spans="1:7" ht="43.15" customHeight="1" thickBot="1" x14ac:dyDescent="0.3">
      <c r="A48" s="44">
        <v>39</v>
      </c>
      <c r="B48" s="45" t="s">
        <v>297</v>
      </c>
      <c r="C48" s="46">
        <v>45911</v>
      </c>
      <c r="D48" s="47">
        <v>9929290</v>
      </c>
      <c r="E48" s="50" t="s">
        <v>287</v>
      </c>
      <c r="F48" s="50" t="s">
        <v>298</v>
      </c>
      <c r="G48" s="51">
        <v>514</v>
      </c>
    </row>
    <row r="49" spans="1:7" ht="15.75" thickBot="1" x14ac:dyDescent="0.3">
      <c r="A49" s="52" t="s">
        <v>299</v>
      </c>
      <c r="B49" s="53"/>
      <c r="C49" s="53"/>
      <c r="D49" s="53"/>
      <c r="E49" s="53"/>
      <c r="F49" s="54"/>
      <c r="G49" s="55">
        <f>SUM(G10:G48)</f>
        <v>166817.63999999998</v>
      </c>
    </row>
  </sheetData>
  <mergeCells count="9">
    <mergeCell ref="A7:G7"/>
    <mergeCell ref="A8:G8"/>
    <mergeCell ref="A49:F49"/>
    <mergeCell ref="A1:G1"/>
    <mergeCell ref="A2:G2"/>
    <mergeCell ref="A3:G3"/>
    <mergeCell ref="A4:D4"/>
    <mergeCell ref="A5:G5"/>
    <mergeCell ref="A6:G6"/>
  </mergeCells>
  <conditionalFormatting sqref="B31">
    <cfRule type="duplicateValues" dxfId="4" priority="1"/>
    <cfRule type="duplicateValues" dxfId="3" priority="2"/>
  </conditionalFormatting>
  <conditionalFormatting sqref="B32:B1048576 B1:B30">
    <cfRule type="duplicateValues" dxfId="2" priority="3"/>
    <cfRule type="duplicateValues" dxfId="1" priority="4"/>
  </conditionalFormatting>
  <conditionalFormatting sqref="F10:F30">
    <cfRule type="containsText" dxfId="0" priority="5" operator="containsText" text="ANULADO">
      <formula>NOT(ISERROR(SEARCH("ANULADO",F10)))</formula>
    </cfRule>
  </conditionalFormatting>
  <pageMargins left="0.7" right="0.7" top="0.75" bottom="0.75" header="0.3" footer="0.3"/>
  <pageSetup paperSize="9" scale="8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Sheet1</vt:lpstr>
      <vt:lpstr>08-2025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Crystal Decisions</dc:creator>
  <dc:description>Powered by Crystal</dc:description>
  <cp:lastModifiedBy>Byron René  Castillo Casasola</cp:lastModifiedBy>
  <dcterms:created xsi:type="dcterms:W3CDTF">2025-10-01T17:29:35Z</dcterms:created>
  <dcterms:modified xsi:type="dcterms:W3CDTF">2025-10-09T19:12:04Z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Objects Context Information">
    <vt:lpwstr>01734361CD07C3C85B968AA4B2781C480C5E84517533FB2EE1174F74E95997FC9503DC872D15E7FE07B95AE100ED7F409BDC4142776C1104A108FEF77D71155614AE5306DA95E003CFD3DE62E90339C40650A0D88D9844595BB20DAF8CCA33E121A77D5455043389D1DD2D0094A413F189340238F26F7FCBD39B13895F5859B</vt:lpwstr>
  </property>
  <property fmtid="{D5CDD505-2E9C-101B-9397-08002B2CF9AE}" pid="3" name="Business Objects Context Information1">
    <vt:lpwstr>6ECED7B4299AD862122361604012ECFDCE8F0039F2F45C68B435461C93B5C501966E203BA430B4715AFC67429F5DA65676ABC260F7B1658926A696275BEC3AFE8317D9DD9AB3BC459DE5038E8DCDB9F3E287C8B34DED593D6AA643F5AC6884AA4A7054695E5434CAFA8C112794DB01F13F32BE3B69235938CF64CF5B12DB136</vt:lpwstr>
  </property>
  <property fmtid="{D5CDD505-2E9C-101B-9397-08002B2CF9AE}" pid="4" name="Business Objects Context Information2">
    <vt:lpwstr>BAFFEEDD10184B589682B52480D7D8C2E79E6CB08A023B94D90F6CF0264DA19DF0B9242B9A7AD48B10665F83591170027413C9395EB0D86E6AA48FA6381A50A563F5937D1C184D971A6E2B3B5F63329E2C18B34585ED3299E55717354C0450D9768743EEA99EF3C1375B1116D9654D0A7612542753719ED317F3DEE4659CA8B</vt:lpwstr>
  </property>
  <property fmtid="{D5CDD505-2E9C-101B-9397-08002B2CF9AE}" pid="5" name="Business Objects Context Information3">
    <vt:lpwstr>BD373596D59344F2C67B0C799C152989E8D763AC47B419E99BFDD1232274C9927C70B27D8E5FE742A26972D9655B9642308CA3BD52F1B572504A1DB833280BEF8C72A6A6749608BA21817C5F844B900E4FF5569C343BA231F33F8D04BFF97CE460F73B53965BEBE81C6B29577AF3B8118DCFA10A33892450AF8A0E14467E544</vt:lpwstr>
  </property>
  <property fmtid="{D5CDD505-2E9C-101B-9397-08002B2CF9AE}" pid="6" name="Business Objects Context Information4">
    <vt:lpwstr>0FD3DA7A17F1F15C3594C54079646E7A0D98346F0B199371C9BA075F96B3EE330CBFD350950E69A28F20DC5DFF6860FD40628F9896E23FC7C7A9E30E7282AEB76F8802895C18A8D72825F075EF1F3EAF2D4AE61FA62A655103709FDB1F059A58244FB53F4DADB71B417D2321C4214D7A6CCFF09DD50AC21448778EAE9C23EFC</vt:lpwstr>
  </property>
  <property fmtid="{D5CDD505-2E9C-101B-9397-08002B2CF9AE}" pid="7" name="Business Objects Context Information5">
    <vt:lpwstr>F58950870172DF061253EEFA2F6F94EB531815AD340E54019403D26D16D690470B8AC4453F7B4BEE0F785E4FD175E022C326690144940023AF56F67EDA401DC306E65443F2619B74EA4123235F9F0274084B1598FEB7E9B436826DC94D3C8FC4CD988D6C594AB75587BE8E424BF57EC89A6AE33FA4879BCCDDACFAA9BD53E31</vt:lpwstr>
  </property>
  <property fmtid="{D5CDD505-2E9C-101B-9397-08002B2CF9AE}" pid="8" name="Business Objects Context Information6">
    <vt:lpwstr>3CD38742E729C0028331EC9E185504D6EBC4AB80225BD716C87E70B5651BE8C1E4D9C0BA48D78B32CBA5D8D2CAEC51D62BA32F1F7EF594AB41C1F2C34A625EF8C80CEAE5AC7B0C64D102570DE3B205CC335A62DD1D0BE9F5D0AD65AB8F2F887760D7F46D6C1E670E1FF5C63DD9E18E82DB21B92D</vt:lpwstr>
  </property>
</Properties>
</file>