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xr:revisionPtr revIDLastSave="0" documentId="13_ncr:1_{58C84E13-6B3E-415C-BA1B-E1655685377E}" xr6:coauthVersionLast="47" xr6:coauthVersionMax="47" xr10:uidLastSave="{00000000-0000-0000-0000-000000000000}"/>
  <bookViews>
    <workbookView xWindow="-120" yWindow="480" windowWidth="20730" windowHeight="11160" xr2:uid="{00000000-000D-0000-FFFF-FFFF00000000}"/>
  </bookViews>
  <sheets>
    <sheet name=" Viaticos interior" sheetId="1" r:id="rId1"/>
    <sheet name="Gastos 029" sheetId="11" r:id="rId2"/>
  </sheets>
  <definedNames>
    <definedName name="_xlnm.Print_Area" localSheetId="0">' Viaticos interior'!$A$1:$E$142</definedName>
    <definedName name="_xlnm.Print_Area" localSheetId="1">'Gastos 029'!$A$1:$D$28</definedName>
    <definedName name="_xlnm.Print_Titles" localSheetId="0">' Viaticos interior'!$1:$12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6" i="1" l="1"/>
  <c r="D49" i="1"/>
  <c r="D52" i="1"/>
  <c r="D56" i="1" l="1"/>
  <c r="D48" i="1"/>
  <c r="D47" i="1"/>
  <c r="D54" i="1"/>
  <c r="D81" i="1"/>
  <c r="D59" i="1"/>
  <c r="D101" i="1"/>
  <c r="D60" i="1"/>
  <c r="D51" i="1"/>
  <c r="D50" i="1"/>
  <c r="D16" i="11" l="1"/>
  <c r="D28" i="1" l="1"/>
  <c r="D29" i="1" l="1"/>
  <c r="D44" i="1" s="1"/>
  <c r="D45" i="1" l="1"/>
  <c r="D57" i="1" s="1"/>
  <c r="D58" i="1" l="1"/>
  <c r="D72" i="1" s="1"/>
  <c r="D73" i="1" l="1"/>
  <c r="D86" i="1" s="1"/>
  <c r="D87" i="1" s="1"/>
  <c r="D104" i="1" s="1"/>
  <c r="D105" i="1" s="1"/>
  <c r="D118" i="1" l="1"/>
  <c r="D119" i="1" s="1"/>
  <c r="D130" i="1" s="1"/>
</calcChain>
</file>

<file path=xl/sharedStrings.xml><?xml version="1.0" encoding="utf-8"?>
<sst xmlns="http://schemas.openxmlformats.org/spreadsheetml/2006/main" count="260" uniqueCount="182">
  <si>
    <t xml:space="preserve">CONSEJO NACIONAL DE ADOPCIONES </t>
  </si>
  <si>
    <t>UNIDAD DE ADMINISTRACIÓN FINANCIERA</t>
  </si>
  <si>
    <t>UNIDAD DE TESORERÍA</t>
  </si>
  <si>
    <t>LEY DE ACCESO A LA INFORMACIÓN PÚBLICA</t>
  </si>
  <si>
    <t>LISTADO DE VIAJES NACIONALES E INTERNACIONALES FINANCIADOS CON FONDOS PÚBLICOS</t>
  </si>
  <si>
    <t>ARTÍCULO 10, NUMERAL 12, LEY DE ACCESO A LA INFORMACIÓN PÚBLICA</t>
  </si>
  <si>
    <t>FECHA</t>
  </si>
  <si>
    <t>NOMBRE DEL COMISIONADO</t>
  </si>
  <si>
    <t>DESCRIPCIÓN</t>
  </si>
  <si>
    <t>VIENEN</t>
  </si>
  <si>
    <t>VIÁTICOS ASIGNADOS</t>
  </si>
  <si>
    <t>VAN</t>
  </si>
  <si>
    <t>TOTAL</t>
  </si>
  <si>
    <t>El objeto del viaje se limita al número de Aviso de Comisión, debido que el mismo contiene datos sencibles, según Art. 1 y 8 Ley de Adopciones, Decreto 77-2007; Artículos del  21 al 23, Ley de Acceso a la Información Pública.</t>
  </si>
  <si>
    <t>PAGO DE VIÁTICOS AL INTERIOR</t>
  </si>
  <si>
    <t>SIN MOVIMIENTO</t>
  </si>
  <si>
    <t>Art. 10 No. 12 LEY DE ACCESO A LA INFORMACION PUBLICA</t>
  </si>
  <si>
    <t xml:space="preserve">Listado de viajes nacionales e internacionales autorizados por los sujetos obligados y que son financiados con fondos públicos, ya sea para funcionarios públicos o </t>
  </si>
  <si>
    <r>
      <t xml:space="preserve">para cualquier otra persona, incluyendo </t>
    </r>
    <r>
      <rPr>
        <b/>
        <sz val="11"/>
        <color theme="1"/>
        <rFont val="Calibri"/>
        <family val="2"/>
        <scheme val="minor"/>
      </rPr>
      <t>objetivos de los viajes, personal autorizado a viajar, destino y costos,</t>
    </r>
    <r>
      <rPr>
        <sz val="11"/>
        <color theme="1"/>
        <rFont val="Calibri"/>
        <family val="2"/>
        <scheme val="minor"/>
      </rPr>
      <t xml:space="preserve"> tanto de boletos aéreos como de viáticos.</t>
    </r>
  </si>
  <si>
    <t>HECHO POR:</t>
  </si>
  <si>
    <t>PAGO DE RECONOCIMIENTO DE GASTOS POR SERVICIOS PRESTADOS A PERSONAL 029</t>
  </si>
  <si>
    <t>DOCUMENTO</t>
  </si>
  <si>
    <t>NOMBRE DEL CONTRATISTA</t>
  </si>
  <si>
    <t>Licda. Cristina Clemencia Abadía Bolaños</t>
  </si>
  <si>
    <t xml:space="preserve">Jefe de Tesorería </t>
  </si>
  <si>
    <r>
      <t xml:space="preserve">para cualquier otra persona, incluyendo </t>
    </r>
    <r>
      <rPr>
        <b/>
        <sz val="8"/>
        <color theme="1"/>
        <rFont val="Calibri"/>
        <family val="2"/>
        <scheme val="minor"/>
      </rPr>
      <t>objetivos de los viajes, personal autorizado a viajar, destino y costos,</t>
    </r>
    <r>
      <rPr>
        <sz val="8"/>
        <color theme="1"/>
        <rFont val="Calibri"/>
        <family val="2"/>
        <scheme val="minor"/>
      </rPr>
      <t xml:space="preserve"> tanto de boletos aéreos como de viáticos.</t>
    </r>
  </si>
  <si>
    <t>Jefe de Tesorería</t>
  </si>
  <si>
    <t>JUAN JOSE  SANCHEZ TEJEDA</t>
  </si>
  <si>
    <t>JUAN PABLO  GARCIA QUIÑONEZ</t>
  </si>
  <si>
    <t>JESSIKA NINNETH  ELIAS LOPEZ</t>
  </si>
  <si>
    <t>JENNIFER ALICIA  MARTINEZ CONTRERAS</t>
  </si>
  <si>
    <t>LUISA FERNANDA  LOPEZ MONZON</t>
  </si>
  <si>
    <t>ALMA JULIETA  ROSALES ORELLANA</t>
  </si>
  <si>
    <t>LESBIA ESMERALDA CLARIBEL CASTILLO OLIVA</t>
  </si>
  <si>
    <t>NIDIA ESTELA  CABRERA MORALES</t>
  </si>
  <si>
    <t>ILEANA ANDREA  ARCHILA VALLE</t>
  </si>
  <si>
    <t>CARLOS ENRIQUE  SAC ESTACUY</t>
  </si>
  <si>
    <t>BAYRON BILLY  LOPEZ DE LEON</t>
  </si>
  <si>
    <t>ALVARO ANTONIO  LOBOS PEREZ</t>
  </si>
  <si>
    <t>MELVIN RODOLFO  VASQUEZ OSORIO</t>
  </si>
  <si>
    <t>NANCY PAOLA  JUAREZ BATZ</t>
  </si>
  <si>
    <t>LUIS ALFREDO  RAMIREZ VASQUEZ</t>
  </si>
  <si>
    <t>GUILLERMO   ESPAÑA MONTES DE OCA</t>
  </si>
  <si>
    <t>ANA MARIA  PEREZ CARRANZA</t>
  </si>
  <si>
    <t>IVAN DARIO  JIMENEZ</t>
  </si>
  <si>
    <t>MANUEL ROBERTO  SANCHEZ RAVANALES</t>
  </si>
  <si>
    <t>CARMEN MARIA  CORRALES VALENZUELA</t>
  </si>
  <si>
    <t>EDITH ALICIA  ERAZO BAUTISTA DE LEIVA</t>
  </si>
  <si>
    <t>LAURA MARINA GARCIA ZAPETA</t>
  </si>
  <si>
    <t>ZANDI VERENICE  OROZCO RODAS</t>
  </si>
  <si>
    <t>MARGARITA DE JESUS  GARCIA CANTE</t>
  </si>
  <si>
    <t>HECTOR AUGUSTO  DIONICIO GODINEZ</t>
  </si>
  <si>
    <t>DIANA LUCRECIA  PEREZ AMAYA</t>
  </si>
  <si>
    <t>MARIA ANDREE  CASTRO GALVEZ</t>
  </si>
  <si>
    <t>MONICA ISABEL ESCOBAR MORALES</t>
  </si>
  <si>
    <t>LUIS LENIN  MORALES CHAVEZ</t>
  </si>
  <si>
    <t>MELVIN RODOLFO VASQUEZ OSORIO</t>
  </si>
  <si>
    <t>JENNIFER CECILIA  ZAPETA ZAPETA</t>
  </si>
  <si>
    <t>DEYANIRA ANA MARIA ORELLANA PINEDA</t>
  </si>
  <si>
    <t>MARIA  JOSE  ANLEU DIAZ</t>
  </si>
  <si>
    <t>ASTRID OLIVET  CAMACHO RAMIREZ</t>
  </si>
  <si>
    <t>MIRIAM AZUCENA  PINEDA CARIAS</t>
  </si>
  <si>
    <t>Se incluye en el presente listado los viáticos pagados en el interior de la República de Guatemala, correspondiente al mes de octubre 2022</t>
  </si>
  <si>
    <t>Observación: En el mes de octubre de 2022 no hubo movimiento de reconocimiento de gastos por servicios prestados a personal 029.</t>
  </si>
  <si>
    <t>MARIANA   PERDOMO CONTRERAS</t>
  </si>
  <si>
    <t>VIÁTICOS POR COMISIÓN A SAN PEDRO SOLOMA, SAN RAFAEL LA INDEPENDENCIA, HUEHUETENANGO EL (LOS) DIA (S) 12  AL 13  DE SEPTIEMBRE DEL 2022 CON EL OBJETIVO DE REALIZAR BÚSQUEDA Y ORIENTACIÓN A PROGENITORA POR ORDEN JUDICIAL CNA-FB-123-2022; BÚSQUEDA Y ORIENTACIÓN A PROGENITORA POR ORDEN JUDICIAL CNA-FB-111-2022; SEGÚN AVISO DE COMISIÓN No. CNA-DG-21-2022</t>
  </si>
  <si>
    <t>VIÁTICOS POR COMISIÓN A SAN PEDRO SOLOMA, SAN RAFAEL LA INDEPENDENCIA, HUEHUETENANGO EL (LOS) DIA (S) 12  AL 13  DE SEPTIEMBRE DEL 2022 CON EL OBJETIVO DE REALIZAR BÚSQUEDA Y ORIENTACIÓN A PROGENITORA POR ORDEN JUDICIAL CNA-FB-123-2022; BÚSQUEDA Y ORIENTACIÓN A PROGENITORA POR ORDEN JUDICIAL CNA-FB-111-2022; SEGÚN AVISO DE COMISIÓN No. CNA-DG-20-2022</t>
  </si>
  <si>
    <t>VIÁTICOS POR COMISIÓN A ESQUIPULAS, CHIQUIMULA EL (LOS) DIA (S) 8  AL 9  DE SEPTIEMBRE DEL 2022 CON EL OBJETIVO DE REALIZAR SUPERVISIÓN AL HOGAR ESQUIPULAS CNA-EM-EP053-2019; SEGÚN AVISO DE COMISIÓN No. CNA-UACHP-285-2022</t>
  </si>
  <si>
    <t>VIÁTICOS POR COMISIÓN A SAN JUAN LA LAGUNA, SOLOLÁ EL (LOS) DIA (S) 14  DE SEPTIEMBRE DEL 2022 CON EL OBJETIVO DE REALIZAR EVALUACIÓN Y ASESORÍA PSICOSOCIAL A EXPEDIENTE CNA-AN-109-2022; SEGÚN AVISO DE COMISIÓN No. CNA-UFA-213-2022</t>
  </si>
  <si>
    <t>VIÁTICOS POR COMISIÓN A SAN JUAN LA LAGUNA, SOLOLÁ EL (LOS) DIA (S) 14  DE SEPTIEMBRE DEL 2022 CON EL OBJETIVO DE REALIZAR EVALUACIÓN Y ASESORÍA PSICOSOCIAL A EXPEDIENTE CNA-AN-109-2022; SEGÚN AVISO DE COMISIÓN No. CNA-UFA-214-2022</t>
  </si>
  <si>
    <t>VIÁTICOS POR COMISIÓN A FRAIJANES, GUATEMALA, BARBERENA, SANTA ROSA EL (LOS) DIA (S) 14  DE SEPTIEMBRE DEL 2022 CON EL OBJETIVO DE TRANSPORTAR A PERSONAL DE SUBCOORDINACIÓN DE ATENCIÓN Y APOYO A LA FAMILIA ADOTIVA Y EL NIÑO ADOPTADO PARA REALIZAR SEGUIMIENTO POST ADOPTIVO A EXPEDIENTE CNA-DA-055-2015, CNA-DA-146-2010 Y CNA-DA-068-2018; Y SU RESPECTIVO TALLER DE FORTALECIMIENTO; SEGÚN AVISO DE COMISIÓN No. CNA-SGYT-851-2022</t>
  </si>
  <si>
    <t>VIÁTICOS POR COMISIÓN A CHIMALTENANGO, SAN ANDRÉS ITZAPA, CHIMALTENANGO EL (LOS) DIA (S) 20  DE SEPTIEMBRE DEL 2022 CON EL OBJETIVO DE REALIZAR REEVALUACIÓN DE LOS NNA CON EXPEDIENTES CNA-DA-108-2021 Y 079-2021; SEGÚN AVISO DE COMISIÓN No. CNA-EM-312-2022</t>
  </si>
  <si>
    <t>VIÁTICOS POR COMISIÓN A CHIMALTENANGO, SAN ANDRÉS ITZAPA, CHIMALTENANGO EL (LOS) DIA (S) 20  DE SEPTIEMBRE DEL 2022 CON EL OBJETIVO DE REALIZAR REEVALUACIÓN DE LOS NNA CON EXPEDIENTES CNA-DA-108-2021 Y 079-2021; SEGÚN AVISO DE COMISIÓN No. CNA-EM-313-2022</t>
  </si>
  <si>
    <t>VIÁTICOS POR COMISIÓN A LA ESPERANZA, QUETZALTENANGO EL (LOS) DIA (S) 21  DE SEPTIEMBRE DEL 2022 CON EL OBJETIVO DE REALIZAR EVALUACIÓN DE CONVIVENCIA DE LA NIÑA CON EXPEDIENTE CNA-DA-081-2021; SEGÚN AVISO DE COMISIÓN No. CNA-EM-315-2022</t>
  </si>
  <si>
    <t>VIÁTICOS POR COMISIÓN A LA ESPERANZA, QUETZALTENANGO EL (LOS) DIA (S) 21  DE SEPTIEMBRE DEL 2022 CON EL OBJETIVO DE REALIZAR EVALUACIÓN DE CONVIVENCIA DE LA NIÑA CON EXPEDIENTE CNA-DA-081-2021; SEGÚN AVISO DE COMISIÓN No. CNA-EM-314-2022</t>
  </si>
  <si>
    <t>VIÁTICOS POR COMISIÓN A SAN JORGE, ZACAPA EL (LOS) DIA (S) 21  DE SEPTIEMBRE DEL 2022 CON EL OBJETIVO DE REALIZAR SEGUIMIENTO AL EXPEDIENTE CNA-FB-161-2019; SEGÚN AVISO DE COMISIÓN No. CNA-DG-25-2022</t>
  </si>
  <si>
    <t>VIÁTICOS POR COMISIÓN A CHIQUIMULA, CHIQUIMULA EL (LOS) DIA (S) 26  DE SEPTIEMBRE DEL 2022 CON EL OBJETIVO DE EVACUAR AUDIENCIA EXPEDIENTE CNA-FB-082-2021; SEGÚN AVISO DE COMISIÓN No. CNA-SUFB-355-2022</t>
  </si>
  <si>
    <t>NIDIA AZUCENA  TELON SOTZ</t>
  </si>
  <si>
    <t>VIÁTICOS POR COMISIÓN A ANTIGUA GUATEMALA, SACATEPEQUEZ EL (LOS) DIA (S) 26  DE SEPTIEMBRE DEL 2022 CON EL OBJETIVO DE REALIZAR VISITA AL MINISTERIO PÚBLICO Y JUZGADO DE PRIMERA INSTANCIA PENAL, NARCOACTIVIDAD Y DELITOS CONTRA EL AMBIENTE SACATEPÉQUEZ. EXPEDIENTE CNA-DA-006-2012; SEGÚN AVISO DE COMISIÓN No. CNA-UFA-247-2022</t>
  </si>
  <si>
    <t>VIÁTICOS POR COMISIÓN A LA ESPERANZA, QUETZALTENANGO EL (LOS) DIA (S) 23  DE SEPTIEMBRE DEL 2022 CON EL OBJETIVO DE TRANSPORTAR A PERSONAL DE LA SUBCOORDINACIÓN DE ATENCIÓN AL NIÑO PARA REEVALUAR AL NIÑO CON EXPEDIENTE CNA-DA-027-2011; SEGÚN AVISO DE COMISIÓN No. CNA-SGYT-877-2022</t>
  </si>
  <si>
    <t>VIÁTICOS POR COMISIÓN A SANTA MARÍA IXHUATÁN, SANTA ROSA EL (LOS) DIA (S) 26  DE SEPTIEMBRE DEL 2022 CON EL OBJETIVO DE TRANSPORTAR A PERSONAL DE LA SUBCOORDINACIÓN DE ATENCIÓN Y APOYO A LA FAMILIA ADOPTIVA Y EL NIÑO ADOPTADO PARA REALIZAR EVALUACIÓN PSICOSOCIAL A LA FAMILIA GIL PÉREZ CNA-AN-116-2022; SEGÚN AVISO DE COMISIÓN No. CNA-SGYT-883-2022</t>
  </si>
  <si>
    <t>VIÁTICOS POR COMISIÓN A SAN JORGE, ZACAPA EL (LOS) DIA (S) 21  DE SEPTIEMBRE DEL 2022 CON EL OBJETIVO DE TRANSPORTAR A PERSONAL DE LA SUBCOORDINACIÓN DE ATENCIÓN Y APOYO A LA FAMILIA BIOLÓGICA PARA REALIZAR SEGUIMIENTO AL EXPEDIENTE CNA-FB-161-2019; SEGÚN AVISO DE COMISIÓN No. CNA-SGYT-864-2022</t>
  </si>
  <si>
    <t>VIÁTICOS POR COMISIÓN A SANTA MARÍA IXHUATÁN, SANTA ROSA EL (LOS) DIA (S) 26  DE SEPTIEMBRE DEL 2022 CON EL OBJETIVO DE REALIZAR EVALUACIÓN PSICOSOCIAL A LA FAMILIA GIL PÉREZ CNA-AN-116-2022; SEGÚN AVISO DE COMISIÓN No. CNA-UFA-244-2022</t>
  </si>
  <si>
    <t>VIÁTICOS POR COMISIÓN A LA ESPERANZA, QUETZALTENANGO EL (LOS) DIA (S) 23  DE SEPTIEMBRE DEL 2022 CON EL OBJETIVO DE REEVALUAR AL NIÑO CON EXPEDIENTE CNA-DA-027-2011; SEGÚN AVISO DE COMISIÓN No. CNA-EM-325-2022</t>
  </si>
  <si>
    <t>VIÁTICOS POR COMISIÓN A LA ESPERANZA, QUETZALTENANGO EL (LOS) DIA (S) 23  DE SEPTIEMBRE DEL 2022 CON EL OBJETIVO DE REEVALUAR AL NIÑO CON EXPEDIENTE CNA-DA-027-2011; SEGÚN AVISO DE COMISIÓN No. CNA-EM-327-2022</t>
  </si>
  <si>
    <t>VIÁTICOS POR COMISIÓN A PUEBLO NUEVO VIÑAS, SANTA ROSA EL (LOS) DIA (S) 23  DE SEPTIEMBRE DEL 2022 CON EL OBJETIVO DE TRANSPORTAR A PERSONAL DE LA SUBCOORDINACIÓN DE ATENCIÓN Y APOYO ALA FAMILIA BIOLÓGICA PARA BÚSQUEDA DE PADRE BIOLÓGICO PARA PROCESO DE ORIENTACIÓN; SEGÚN AVISO DE COMISIÓN No. CNA-SGYT-875-2022</t>
  </si>
  <si>
    <t>VIÁTICOS POR COMISIÓN A ZACAPA, ZACAPA EL (LOS) DIA (S) 23  DE SEPTIEMBRE DEL 2022 CON EL OBJETIVO DE TRANSPORTAR A PERSONAL DE LA SUBCOORDINACIÓN DE ATENCIÓN AL NIÑO PARA REALIZAR REEVALUACIÓN DE LA NIÑA CON EXPEDIENTE CNA-DA-003-2011; SEGÚN AVISO DE COMISIÓN No. CNA-SGYT-876-2022</t>
  </si>
  <si>
    <t>VIÁTICOS POR COMISIÓN A SANTA MARÍA IXHUATÁN, SANTA ROSA EL (LOS) DIA (S) 26  DE SEPTIEMBRE DEL 2022 CON EL OBJETIVO DE REALIZAR EVALUACIÓN PSICOSOCIAL A LA FAMILIA GIL PÉREZ CNA-AN-116-2022; SEGÚN AVISO DE COMISIÓN No. CNA-UFA-243-2022</t>
  </si>
  <si>
    <t>VIÁTICOS POR COMISIÓN A CHIQUIMULA, CHIQUIMULA EL (LOS) DIA (S) 26  DE SEPTIEMBRE DEL 2022 CON EL OBJETIVO DE TRANSPORTAR A PERSONAL DE LA SUBCOORDINACIÓN DE ATENCIÓN Y APOYO A LA FAMILIA BIOLÓGICA PARA EVACUAR AUDIENCIA EXPEDIENTE CNA-FB-082-2021; SEGÚN AVISO DE COMISIÓN No. CNA-SGYT-882-2022</t>
  </si>
  <si>
    <t>VIÁTICOS POR COMISIÓN A PATZÚN, CHIMALTENANGO EL (LOS) DIA (S) 29  DE SEPTIEMBRE DEL 2022 CON EL OBJETIVO DE TRANSPORTAR A PERSONAL DE LA SUBCOORDINACIÓN DE ATENCIÓN AL NIÑO PARA REALIZAR INICIO DE CONVIVENCIA DEL NIÑO CON ADOPTABILIDAD CNA-DA-041; SEGÚN NOMBRAMIENTO No. CNA-SGYT-893-2022</t>
  </si>
  <si>
    <t>VIÁTICOS POR COMISIÓN A PUERTO BARRIOS, IZABAL EL (LOS) DIA (S) 30  DE SEPTIEMBRE DEL 2022 CON EL OBJETIVO DE TRANSPORTAR A PERSONAL DE SUBCOORDINACIÓN DE ATENCIÓN Y APOYO A LA FAMILIA ADOPTIVA Y EL NIÑO ADOPTADO PARA EVALUACIÓN PSICOSOCIAL Y ASESORÍA A FAMILIA OPTANTE A LA ADOPCIÓN CON EXPEDIENTE CNA-AN-112-2022; SEGÚN NOMBRAMIENTO No. CNA-SGYT-898-2022</t>
  </si>
  <si>
    <t>VIÁTICOS POR COMISIÓN A ESCUINTLA, ESCUINTLA EL (LOS) DIA (S) 30  DE SEPTIEMBRE DEL 2022 CON EL OBJETIVO DE TRANSPORTAR A PERSONAL DE LA SUBCOORDINACIÓN DE ATENCIÓN Y APOYO A LA FAMILIA BIOLÓGICA PARA REALIZAR BÚSQUEDA Y LOCALIZACIÓN PARA ORIENTACIÓN DE LOS SEÑORES DEL EXPEDIENTE CNA-FB-109-2022. ENTREGA DE APOYO HUMANITARIO A SEÑORES DE EXPEDIENTE CNA-FB-181-2019; SEGÚN NOMBRAMIENTO No. CNA-SGYT-899-2022</t>
  </si>
  <si>
    <t>VIÁTICOS POR COMISIÓN A JUTIAPA, JUTIAPA EL (LOS) DIA (S) 3  DE OCTUBRE DEL 2022 CON EL OBJETIVO DE TRANSPORTAR A PERSONA DE LA SUBCOORDINACIÓN DE ATENCIÓN Y APOYO A LA FAMILIA BIOLÓGICA PARA REALIZAR BÚSQUEDA Y LOCALIZACIÓN PARA ORIENTACIÓN DE LA SEÑORA DEL EXPEDIENTE CNA-FB-105-2022; SEGÚN NOMBRAMIENTO No. CNA-SGYT-902-2022</t>
  </si>
  <si>
    <t>VIÁTICOS POR COMISIÓN A SAN MARTÍN JILETEPEQUE, CHIMALTENANGO; SAN LUCAS SACATEPÉQUEZ, SACATEPÉQUEZ EL (LOS) DIA (S) 3  DE OCTUBRE DEL 2022 CON EL OBJETIVO DE TRANSPORTAR A PERSONAL DE SUFB PARA REALIZAR BÚSQUEDA PARA ORIENTACIÓN A MADRE BIOLÓGICA Y TOMA DE IMPRESIONES PALMARES Y PLANTARES Y MUESTRA DE ADN DE NNA, CON EXPEDIENTE CNA-FB-135-2022; SEGÚN NOMBRAMIENTO No. CNA-SGYT-906-2022</t>
  </si>
  <si>
    <t>VIÁTICOS POR COMISIÓN A ZACAPA, ZACAPA EL (LOS) DIA (S) 5  DE OCTUBRE DEL 2022 CON EL OBJETIVO DE TRANSPORTAR A PERSONAL DE LA SUBCOORDINACIÓN DE ATENCIÓN AL NIÑO PARA REALIZAR REEVALUACIÓN DE LOS NIÑOS CON EXPEDIENTE CNA-DA-095-2021 Y CNA-DA-116-2021; SEGÚN NOMBRAMIENTO No. CNA-SGYT-912-2022</t>
  </si>
  <si>
    <t>TEDDY EDWARD  POSADAS ALMENGOR</t>
  </si>
  <si>
    <t>NINETTE ALEJANDRA  PONCE FUENTES</t>
  </si>
  <si>
    <t>ANTONIO RAFAEL  CAMPOS OLIVERO</t>
  </si>
  <si>
    <t>CLAUDIA NOEMI  REYES PORRAS</t>
  </si>
  <si>
    <t>LILIAN ARCELLY  PINEDA CONTRERAS</t>
  </si>
  <si>
    <t>ANA CARMELA  VASQUEZ CABRERA</t>
  </si>
  <si>
    <t>SILVIA ANTONIETA  BATRES AGUILAR</t>
  </si>
  <si>
    <t>ANTICIPO DE VIÁTICOS POR COMISIÓN A ANTIGUA GUATEMALA, SACATEPÉQUEZ EL (LOS) DIA (S) 12  AL 13  DE OCTUBRE DEL 2022 CON EL OBJETIVO DE PARTICIPACIÓN DEL CNA EN EL VI ENCUENTRO DE JUECES Y SECRETARIOS PARA EL "FORTALECIMIENTO FAMILIAR DESDE LA JUSTICIA ESPECIALIZADA PARA LA NIÑEZ Y ADOLESCENCIA Y LA JUSTICIA PENAL JUVENIL"; SEGÚN NOMBRAMIENTO No. CNA-DG-46-2022</t>
  </si>
  <si>
    <t>ANTICIPO DE VIÁTICOS POR COMISIÓN A ANTIGUA GUATEMALA, SACATEPÉQUEZ EL (LOS) DIA (S) 12  AL 14  DE OCTUBRE DEL 2022 CON EL OBJETIVO DE REUNIONES PARA DESARROLLAR LA PONENCIA EN RELACIÓN AL TEMA FORTALECIMIENTO FAMILIAR DESDE LA JUSTICIA ESPECIALIZADA PARA NIÑEZ Y ADOLESCENCIA Y LA JUSTICIA PENAL JUVENIL; SEGÚN NOMBRAMIENTO No. CNA-DG-45-2022</t>
  </si>
  <si>
    <t>VIÁTICOS POR COMISIÓN A PUERTO BARRIOS IZABAL EL (LOS) DIA (S) 30  DE SEPTIEMBRE DEL 2022 CON EL OBJETIVO DE REALIZAR EVALUACIÓN PSICOSOCIAL Y ASESORÍA A FAMILIA OPTANTE A LA ADOPCIONES CON EXPEDIENTE CNA-AN-112-2022; SEGÚN AVISO DE COMISIÓN No. CNA-UFA-245-2022</t>
  </si>
  <si>
    <t>VIÁTICOS POR COMISIÓN A SAN LUCAS SACATEPÉQUEZ, SANTA LUCÍA MILPAS ALTAS, SACATEPÉQUEZ EL (LOS) DIA (S) 22  DE SEPTIEMBRE DEL 2022 CON EL OBJETIVO DE REALIZAR TOMA DE IMPRESIONES PALMARES Y PLANTARES Y MUESTRA DE ADN DE 2 NNA Y PROCESO DE ORIENTACIÓN A ADOLESCENTE; SEGÚN AVISO DE COMISIÓN No. CNA-SUFB-350-2022</t>
  </si>
  <si>
    <t>VIÁTICOS POR COMISIÓN A SAN LUCAS SACATEPÉQUEZ, SANTA LUCÍA MILPAS ALTAS, SACATEPÉQUEZ EL (LOS) DIA (S) 22  DE SEPTIEMBRE DEL 2022 CON EL OBJETIVO DE REALIZAR TOMA DE IMPRESIONES PALMARES Y PLANTARES Y MUESTRA DE ADN DE 2 NNA Y PROCESO DE ORIENTACIÓN A ADOLESCENTE; SEGÚN AVISO DE COMISIÓN No. CNA-SUFB-351-2022</t>
  </si>
  <si>
    <t>CELIA VANESSA  RIVAS DOMINGUEZ</t>
  </si>
  <si>
    <t>CRISTINA ELIZABETH  PERNILLO ARGUETA</t>
  </si>
  <si>
    <t>VIÁTICOS POR COMISIÓN A PUEBLO NUEVO VIÑAS, SANTA ROSA EL (LOS) DIA (S) 23  DE SEPTIEMBRE DEL 2022 CON EL OBJETIVO DE REALIZAR BÚSQUEDA DE PADRE BIOLÓGICO PARA PROCESO DE ORIENTACIÓN; SEGÚN AVISO DE COMISIÓN No. CNA-SUFB-352-2022</t>
  </si>
  <si>
    <t>VIÁTICOS POR COMISIÓN A PUEBLO NUEVO VIÑAS, SANTA ROSA EL (LOS) DIA (S) 23  DE SEPTIEMBRE DEL 2022 CON EL OBJETIVO DE REALIZAR BÚSQUEDA DE PADRE BIOLÓGICO PARA PROCESO DE ORIENTACIÓN; SEGÚN AVISO DE COMISIÓN No. CNA-SUFB-353-2022</t>
  </si>
  <si>
    <t>VIÁTICOS POR COMISIÓN A ZACAPA, ZACAPA EL (LOS) DIA (S) 23  DE SEPTIEMBRE DEL 2022 CON EL OBJETIVO DE REALIZAR REEVALUACIÓN DE LA NIÑA CON EXPEDIENTE CNA-DA-003-2011; SEGÚN AVISO DE COMISIÓN No. CNA-EM-317-2022</t>
  </si>
  <si>
    <t>VIÁTICOS POR COMISIÓN A ZACAPA, ZACAPA EL (LOS) DIA (S) 23  DE SEPTIEMBRE DEL 2022 CON EL OBJETIVO DE REALIZAR REEVALUACIÓN DE LA NIÑA CON EXPEDIENTE CNA-DA-003-2011; SEGÚN AVISO DE COMISIÓN No. CNA-EM-316-2022</t>
  </si>
  <si>
    <t>VIÁTICOS POR COMISIÓN A PUERTO BARRIOS IZABAL EL (LOS) DIA (S) 30  DE SEPTIEMBRE DEL 2022 CON EL OBJETIVO DE REALIZAR EVALUACIÓN PSICOSOCIAL Y ASESORÍA A LA FAMILIA OPTANTE A LA ADOPCIÓN CON EXPEDIENTE CNA-AN-112-2022; SEGÚN AVISO DE COMISIÓN No. CNA-UFA-246-2022</t>
  </si>
  <si>
    <t>VIÁTICOS POR COMISIÓN A ESCUINTLA, ESCUINTLA EL (LOS) DIA (S) 30  DE SEPTIEMBRE DEL 2022 CON EL OBJETIVO DE REALIZAR BÚSQUEDA Y LOCALIZACIÓN PARA ORIENTACIÓN DE LOS SEÑORES DEL EXPEDIENTE CNA-FB-109-2022. ENTREGA DE APOYO HUMANITARIO A SEÑORES DE EXPEDIENTE CNA-FB-181-2019; SEGÚN NOMBRAMIENTO No. CNA-DG-31-2022</t>
  </si>
  <si>
    <t>VIÁTICOS POR COMISIÓN A JUTIAPA, JUTIAPA EL (LOS) DIA (S) 3  DE OCTUBRE DEL 2022 CON EL OBJETIVO DE REALIZAR BÚSQUEDA Y LOCALIZACIÓN PARA ORIENTACIÓN DE LA SEÑORA DEL EXPEDIENTE CNA-FB-105-2022; SEGÚN NOMBRAMIENTO No. CNA-DG-33-2022</t>
  </si>
  <si>
    <t>VIÁTICOS POR COMISIÓN A JUTIAPA, JUTIAPA EL (LOS) DIA (S) 3  DE OCTUBRE DEL 2022 CON EL OBJETIVO DE REALIZAR BÚSQUEDA Y LOCALIZACIÓN PARA ORIENTACIÓN DE LA SEÑORA DEL EXPEDIENTE CNA-FB-105-2022; SEGÚN NOMBRAMIENTO No. CNA-DG-34-2022</t>
  </si>
  <si>
    <t>PABLO RAUL  TORTOLA DIEGUEZ</t>
  </si>
  <si>
    <t>VIÁTICOS POR COMISIÓN A ZACAPA, ZACAPA; RÍO HONDO ZACAPA EL (LOS) DIA (S) 3  AL 4  DE OCTUBRE DEL 2022 CON EL OBJETIVO DE TRANSPORTAR A PERSONAL DE UACHP PARA REALIZAR SUPERVISIÓN AL HOGAR DE PRIMERA INFANCIA ZACAPA HOGAR PÚBLICO SIN REGISTRO, Y SUPERVISIÓN AL HOGAR DEPARTAMENTO DE PROTECCIÓN A LA NIÑEZ Y ADOLESCENCIA CON CAPACIDADES DIFERENTES SEVERA Y PROFUNDA HOGAR PÚBLICO SIN REGISTRO; SEGÚN NOMBRAMIENTO No. CNA-SGYT-903-2022</t>
  </si>
  <si>
    <t>VIÁTICOS POR COMISIÓN A SAN MARTÍN JILETEPEQUE, CHIMALTENANGO; SAN LUCAS SACATEPÉQUEZ, SACATEPÉQUEZ EL (LOS) DIA (S) 3  DE OCTUBRE DEL 2022 CON EL OBJETIVO DE REALIZAR BÚSQUEDA PARA ORIENTACIÓN A MADRE BIOLÓGICA Y TOMA DE IMPRESIONES PALMARES Y PLANTARES Y MUESTRA DE ADN DE NNA, CON EXPEDIENTE CNA-FB-135-2022; SEGÚN NOMBRAMIENTO No. CNA-SUFB-359-2022</t>
  </si>
  <si>
    <t>VIÁTICOS POR COMISIÓN A PANAJACHEL, SOLOLÁ EL (LOS) DIA (S) 6  DE OCTUBRE DEL 2022 CON EL OBJETIVO DE TRANSPORTAR A PERSONAL SE SUFB PARA REUNION CON SISTEMA DE JUSTICIA Y SECTOR SALUD PARA EL FORTALECIMIENTO DE LA ATENCIÓN A NIÑAS Y ADOLESCENTES EMBARAZADAS MENORES DE 14 AÑOS DE EDAD; SEGÚN NOMBRAMIENTO No. CNA-SGYT-918-2022</t>
  </si>
  <si>
    <t>VIÁTICOS POR COMISIÓN A CAMOTÁN, CHIQUIMULA EL (LOS) DIA (S) 7  DE OCTUBRE DEL 2022 CON EL OBJETIVO DE TRANSPORTAR A PERSONAL DE LA SUBCOORDINACIÓN DE ATENCIÓN AL NIÑO PARA REALIZAR PRIMER ENCUENTRO DEL NNA CON EXPEDIENTE CNA-DA-067-2022; SEGÚN NOMBRAMIENTO No. CNA-SGYT-922-2022</t>
  </si>
  <si>
    <t>ANTICIPO DE VIÁTICOS POR COMISIÓN A SAN FELIPE, RETALHULEU, LA ESPERANZA, QUETZALTENANGO EL (LOS) DIA (S) 17  AL 18  DE OCTUBRE DEL 2022 CON EL OBJETIVO DE REALIZAR REEVALUACION DEL NIÑO CON EL EXPEDIENTE CNA-DA-037-2013; Y EVALUACIÓN DEL NIÑO CON EXPEDIENTE CNA-DA-084-2022; SEGÚN NOMBRAMIENTO No. CNA-EM-383-2022</t>
  </si>
  <si>
    <t>ANTICIPO DE VIÁTICOS POR COMISIÓN A SAN ILDEFONSO IXTAHUACÁN, HUEHUETENANGO, HUEHUETENANGO, HUEHUETENANGO EL (LOS) DIA (S) 18  AL 19  DE OCTUBRE DEL 2022 CON EL OBJETIVO DE REALIZAR EVALUACIÓN PSICOSOCIAL Y PSICOLÓGICA DEL EXPEDIENTE CNA-AN-094-2022 Y EVALUACIÓN PSICOSOCIAL DEL EXPEDIENTE CNA-AN-126-2022; SEGÚN NOMBRAMIENTO No. CNA-UFA-288-2022</t>
  </si>
  <si>
    <t>JULIA ELISA  SIGUENZA RUIZ</t>
  </si>
  <si>
    <t>ANTICIPO DE VIÁTICOS POR COMISIÓN A SAN ILDEFONSO IXTAHUACÁN, HUEHUETENANGO, HUEHUETENANGO, HUEHUETENANGO EL (LOS) DIA (S) 18  AL 19  DE OCTUBRE DEL 2022 CON EL OBJETIVO DE REALIZAR EVALUACIÓN PSICOSOCIAL Y PSICOLÓGICA DEL EXPEDIENTE CNA-AN-094-2022 Y EVALUACIÓN PSICOSOCIAL DEL EXPEDIENTE CNA-AN-126-2022; SEGÚN NOMBRAMIENTO No. CNA-UFA-289-2022</t>
  </si>
  <si>
    <t>COMPLEMENTO DE VIÁTICOS POR COMISIÓN A POPTÚN, PETÉN EL (LOS) DIA (S) 27  AL 29  DE SEPTIEMBRE DEL 2022 CON EL OBJETIVO DE TRANSPORTAR A PERSONAL DE ATENCIÓN Y APOYO A LA FAMILIA BIOLÓGICA PARA REALIZAR ASESORÍAS DE PRIMER ABORDAJE A MADRES BIOLÓGICAS EN CONFLICTO CON SU MATERNIDAD, SEGÚN EXPEDIENTES: CNA-FB-150-2022, CNA-FB-151-2022, CNA-FB-152-2022, CNA-FB-153-2022, CNA-FB-154-2022, CNA-FB-155-2022, CNA-FB-156-2022; SEGÚN AVISO DE COMISIÓN No. CNA-SGYT-879-2022</t>
  </si>
  <si>
    <t>ANTICIPO DE VIÁTICOS POR COMISIÓN A ZACAPA, ZACAPA EL (LOS) DIA (S) 18  DE OCTUBRE DEL 2022 CON EL OBJETIVO DE ASISTIR A REUNIÓN EN EL JUZGADO DE LA NIÑEZ DE ZACAPA, COMO SEGUIMIENTO A ACCIONES ESPECIFICADAS EN EL PLAN DE TRABAJO; SEGÚN NOMBRAMIENTO No. SDG-11-2022</t>
  </si>
  <si>
    <t>VIÁTICOS POR COMISIÓN A COBÁN, ALTA VERAPAZ EL (LOS) DIA (S) 26  AL 27  DE SEPTIEMBRE DEL 2022 CON EL OBJETIVO DE REALIZAR EVALUACIÓN PSICOSOCIAL Y ASESORÍA A FAMILIA SOLICITANTE DE ADOPCIÓN CON EXPEDIENTE NÚMERO CNA-AN-115-2022; SEGÚN AVISO DE COMISIÓN No. CNA-UFA-241-2022</t>
  </si>
  <si>
    <t>VIÁTICOS POR COMISIÓN A QUETZALTENANGO, QUETZALTENAGO EL (LOS) DIA (S) 27  DE SEPTIEMBRE DEL 2022 CON EL OBJETIVO DE EVACUAR AUDIENCIA DE LA CARPETA JUDICIAL 09009-2022-00018 DEL NIÑO JUAN FRANCISCO SAPÓN MAZARIEGOS; SEGÚN NOMBRAMIENTO No. CNA-UACHP-302-2022</t>
  </si>
  <si>
    <t>VIÁTICOS POR COMISIÓN A EL ASINTAL, RETALHULEU EL (LOS) DIA (S) 4  AL 5  DE OCTUBRE DEL 2022 CON EL OBJETIVO DE REALIZAR SUPERVISIÓN AL HOGAR: PROGRAMA ESPECIALIZADO PARA NIÑEZ Y ADOLESCENCIA VÍCTIMAS DE VIOLENCIA SEXUAL, EXPLOTACIÓN Y TRATA DE PERSONAS, RETALHUELU, LAS PROFESIONALES SE MOVILIZARAN POR SUS PROPIOS MEDIOS; SEGÚN NOMBRAMIENTO No. CNA-UACHP-330-2022</t>
  </si>
  <si>
    <t>VIÁTICOS POR COMISIÓN A EL ASINTAL, RETALHULEU EL (LOS) DIA (S) 4  AL 5  DE OCTUBRE DEL 2022 CON EL OBJETIVO DE REALIZAR SUPERVISIÓN AL HOGAR: PROGRAMA ESPECIALIZADO PARA NIÑEZ Y ADOLESCENCIA VÍCTIMAS DE VIOLENCIA SEXUAL, EXPLOTACIÓN Y TRATA DE PERSONAS, RETALHUELU, LAS PROFESIONALES SE MOVILIZARAN POR SUS PROPIOS MEDIOS; SEGÚN NOMBRAMIENTO No. CNA-UACHP-331-2022</t>
  </si>
  <si>
    <t>VIÁTICOS POR COMISIÓN A ESCUINTLA, ESCUINTLA EL (LOS) DIA (S) 30  DE SEPTIEMBRE DEL 2022 CON EL OBJETIVO DE REALIZAR BÚSQUEDA Y LOCALIZACIÓN PARA ORIENTACIÓN DE LOS SEÑORES DEL EXPEDIENTE CNA-FB-109-2022. ENTREGA DE APOYO HUMANITARIO A SEÑORES DE EXPEDIENTE CNA-FB-181-2019; SEGÚN NOMBRAMIENTO No. CNA-DG-30-2022</t>
  </si>
  <si>
    <t>VIÁTICOS POR COMISIÓN A RÍO HONDO, ZACAPA EL (LOS) DIA (S) 30  DE SEPTIEMBRE DEL 2022 CON EL OBJETIVO DE REEVALUAR A LOS NIÑOS CON EXPEDIENTE CNA-DA-095-2021; SEGÚN NOMBRAMIENTO No. CNA-EM-332-2022</t>
  </si>
  <si>
    <t>VIÁTICOS POR COMISIÓN A RÍO HONDO, ZACAPA EL (LOS) DIA (S) 30  DE SEPTIEMBRE DEL 2022 CON EL OBJETIVO DE REEVALUAR A LOS NIÑOS CON EXPEDIENTE CNA-DA-095-2021; SEGÚN NOMBRAMIENTO No. CNA-EM-333-2022</t>
  </si>
  <si>
    <t>VIÁTICOS POR COMISIÓN A ZACAPA, ZACAPA EL (LOS) DIA (S) 3  AL 4  DE OCTUBRE DEL 2022 CON EL OBJETIVO DE REALIZAR SUPERVISIÓN AL HOGAR DE PRIMERA INFANCIA ZACAPA HOGAR PÚBLICO SIN REGISTRO; SEGÚN NOMBRAMIENTO No. CNA-UACHP-309-2022</t>
  </si>
  <si>
    <t>VIÁTICOS POR COMISIÓN A ZACAPA, ZACAPA EL (LOS) DIA (S) 3  AL 4  DE OCTUBRE DEL 2022 CON EL OBJETIVO DE REALIZAR SUPERVISIÓN AL HOGAR DE PRIMERA INFANCIA ZACAPA HOGAR PÚBLICO SIN REGISTRO; SEGÚN NOMBRAMIENTO No. CNA-UACHP-310-2022</t>
  </si>
  <si>
    <t>VIÁTICOS POR COMISIÓN A RÍO HONDO, ZACAPA EL (LOS) DIA (S) 3  AL 4  DE OCTUBRE DEL 2022 CON EL OBJETIVO DE REALIZAR SUPERVISIÓN AL HOGAR DEPARTAMENTO DE PROTECCIÓN A LA NIÑEZ Y ADOLESCENCIA CON CAPACIDADES DIFERENTES SEVERA Y PROFUNDA HOGAR PÚBLICO SIN REGISTRO; SEGÚN NOMBRAMIENTO No. CNA-UACHP-312-2022</t>
  </si>
  <si>
    <t>VIÁTICOS POR COMISIÓN A RÍO HONDO, ZACAPA EL (LOS) DIA (S) 3  AL 4  DE OCTUBRE DEL 2022 CON EL OBJETIVO DE REALIZAR SUPERVISIÓN AL HOGAR DEPARTAMENTO DE PROTECCIÓN A LA NIÑEZ Y ADOLESCENCIA CON CAPACIDADES DIFERENTES SEVERA Y PROFUNDA HOGAR PÚBLICO SIN REGISTRO; SEGÚN NOMBRAMIENTO No. CNA-UACHP-311-2022</t>
  </si>
  <si>
    <t>VIÁTICOS POR COMISIÓN A SAN MARTÍN JILETEPEQUE, CHIMALTENANGO; SAN LUCAS SACATEPÉQUEZ, SACATEPÉQUEZ EL (LOS) DIA (S) 3  DE OCTUBRE DEL 2022 CON EL OBJETIVO DE REALIZAR BÚSQUEDA PARA ORIENTACIÓN A MADRE BIOLÓGICA Y TOMA DE IMPRESIONES PALMARES Y PLANTARES Y MUESTRA DE ADN DE NNA, CON EXPEDIENTE CNA-FB-135-2022; SEGÚN NOMBRAMIENTO No. CNA-SUFB-360-2022</t>
  </si>
  <si>
    <t>VIÁTICOS POR COMISIÓN A ZACAPA, ZACAPA EL (LOS) DIA (S) 5  DE OCTUBRE DEL 2022 CON EL OBJETIVO DE REALIZAR REEVALUACIÓN DE LOS NIÑOS CON EXPEDIENTE CNA-DA-095-2021 Y CNA-DA-116-2021; SEGÚN NOMBRAMIENTO No. CNA-EM-349-2022</t>
  </si>
  <si>
    <t>VIÁTICOS POR COMISIÓN A ZACAPA, ZACAPA EL (LOS) DIA (S) 5  DE OCTUBRE DEL 2022 CON EL OBJETIVO DE REALIZAR REEVALUACIÓN DE LOS NIÑOS CON EXPEDIENTE CNA-DA-095-2021 Y CNA-DA-116-2021; SEGÚN NOMBRAMIENTO No. CNA-EM-351-2022</t>
  </si>
  <si>
    <t>VIÁTICOS POR COMISIÓN A ZACAPA, ZACAPA EL (LOS) DIA (S) 5  DE OCTUBRE DEL 2022 CON EL OBJETIVO DE REALIZAR REEVALUACIÓN DE LOS NIÑOS CON EXPEDIENTE CNA-DA-095-2021 Y CNA-DA-116-2021; SEGÚN NOMBRAMIENTO No. CNA-EM-350-2022</t>
  </si>
  <si>
    <t>VIÁTICOS POR COMISIÓN A COBÁN, ALTA VERAPAZ EL (LOS) DIA (S) 5  DE OCTUBRE DEL 2022 CON EL OBJETIVO DE REALIZAR TRASLADO DE UNA ADOLESCENTE; SEGÚN NOMBRAMIENTO No. CNA-EM-357-2022</t>
  </si>
  <si>
    <t>VIÁTICOS POR COMISIÓN A COBÁN, ALTA VERAPAZ EL (LOS) DIA (S) 5  DE OCTUBRE DEL 2022 CON EL OBJETIVO DE REALIZAR TRASLADO DE UNA ADOLESCENTE; SEGÚN NOMBRAMIENTO No. CNA-EM-358-2022</t>
  </si>
  <si>
    <t>VIÁTICOS POR COMISIÓN A COBÁN, ALTA VERAPAZ EL (LOS) DIA (S) 5  DE OCTUBRE DEL 2022 CON EL OBJETIVO DE TRANSPORTAR A PERSONAL DE LA SUBCOORDINACIÓN DE ATENCIÓN AL NIÑO PARA REALIZAR TRASLADO DE UNA ADOLESCENTE; SEGÚN NOMBRAMIENTO No. CNA-SGYT-916-2022</t>
  </si>
  <si>
    <t>VIÁTICOS POR COMISIÓN A QUETZALTENANGO, QUETZALTENANGO EL (LOS) DIA (S) 7  DE OCTUBRE DEL 2022 CON EL OBJETIVO DE REALIZAR VISITA DOMICILIAR, EVALUACIÓN PSICOSOCIAL Y ASESORÍA A FAMILIA POSTULANTE A LA ADOPCIÓN EXPEDIENTE CNA-AN-125-2022; SEGÚN NOMBRAMIENTO No. CNA-UFA-261-2022</t>
  </si>
  <si>
    <t>VIÁTICOS POR COMISIÓN A QUETZALTENANGO, QUETZALTENANGO EL (LOS) DIA (S) 7  DE OCTUBRE DEL 2022 CON EL OBJETIVO DE REALIZAR VISITA DOMICILIAR, EVALUACIÓN PSICOSOCIAL Y ASESORÍA A FAMILIA POSTULANTE A LA ADOPCIÓN EXPEDIENTE CNA-AN-125-2022; SEGÚN NOMBRAMIENTO No. CNA-UFA-260-2022</t>
  </si>
  <si>
    <t>VIÁTICOS POR COMISIÓN A CAMOTÁN, CHIQUIMULA EL (LOS) DIA (S) 7  DE OCTUBRE DEL 2022 CON EL OBJETIVO DE REALIZAR PRIMER ENCUENTRO DEL NNA CON EXPEDIENTE CNA-DA-067-2022; SEGÚN NOMBRAMIENTO No. CNA-EM-345-2022</t>
  </si>
  <si>
    <t>VIÁTICOS POR COMISIÓN A QUETZALTENANGO, QUETZALTENANGO EL (LOS) DIA (S) 7  DE OCTUBRE DEL 2022 CON EL OBJETIVO DE TRANSPORTAR A PERSONAL DE LA SUBCOORDINACIÓN DE ATENCIÓN Y APOYO A LA FAMILIA ADOPTIVA Y EL NIÑO ADOPTADO PARA REALIZAR VISITA DOMICILIAR, EVALUACIÓN PSICOSOCIAL Y ASESORÍA A FAMILIA POSTULANTE A LA ADOPCIÓN EXPEDIENTE CNA-AN-125-2022; SEGÚN NOMBRAMIENTO No. CNA-SGYT-925-2022</t>
  </si>
  <si>
    <t>VIÁTICOS POR COMISIÓN A SUMPANGO, PASTORES, SAN LUCAS SACATEPÉQUEZ, SACATEPÉQUEZ EL (LOS) DIA (S) 14  DE OCTUBRE DEL 2022 CON EL OBJETIVO DE TRANSPORTAR A PERSONAL DE LA SUBCOORDINACIÓN DE ATENCIÓN AL NIÑO PARA TRABAJA PLAN DE VIDA A FAVOR DE LOS ADOLESCENTES CON EXPEDIENTE IDENTIFICADOS COMO CNA-DA-037-2022 Y CNA-DA-072-2022. REALIZAR INICIO DE CONVIVENCIA DE CNA-DA-036-2022; SEGÚN NOMBRAMIENTO No. CNA-SGYT-946-2022</t>
  </si>
  <si>
    <t>VIÁTICOS POR COMISIÓN A SUMPANGO, SACATEPÉQUEZ EL (LOS) DIA (S) 14  DE OCTUBRE DEL 2022 CON EL OBJETIVO DE TRANSPORTAR A PERSONAL DE UACHP PARA REALIZAR REEVALUACIÓN CNA-DA-10-2019, REEVALUACIÓN CNA-DA-005-2021; SEGÚN NOMBRAMIENTO No. CNA-SGYT-948-2022</t>
  </si>
  <si>
    <t>VIÁTICOS POR COMISIÓN A QUETZALTENAGO, QUETZALTENANGO EL (LOS) DIA (S) 17  DE OCTUBRE DEL 2022 CON EL OBJETIVO DE EVACUAR AUDIENCIA DE LA CARPETA JUDICIAL 09009-2022-00919 DEL NNA: MIGUEL QUIEJNAY PACHECO; SEGÚN NOMBRAMIENTO No. CNA-UACHP-371-2022</t>
  </si>
  <si>
    <t>VIÁTICOS POR COMISIÓN A SIQUINALÁ, ESCUINTLA EL (LOS) DIA (S) 17  DE OCTUBRE DEL 2022 CON EL OBJETIVO DE TRANSPORTAR A PERSONAL DE LA SUBCOORDINACIÓN DE ATENCIÓN Y APOYO A LA FAMILIA BIOLÓGICA PARA BÚSQUEDA Y LOCALIZACIÓN PARA ORIENTACIÓN DEL EXPEDIENTE CNA-FB-147-2022; SEGÚN NOMBRAMIENTO No. CNA-SGYT-950-2022</t>
  </si>
  <si>
    <t>VIÁTICOS POR COMISIÓN A SAN ANDRÉS SAJCABAJÁ, QUICHÉ EL (LOS) DIA (S) 17  DE OCTUBRE DEL 2022 CON EL OBJETIVO DE TRANSPORTAR A PERSONAL DE LA SUBCOORDINACIÓN DE ATENCIÓN AL NIÑO PARA REALIZAR PRIMER ENCUENTRO DE NIÑOS CON ADOPTABILIDAD CNA-DA-074-2022. SE APOYARÁ A PADRES ADOPTIVOS CON TRASLADO; SEGÚN NOMBRAMIENTO No. CNA-SGYT-952-2022</t>
  </si>
  <si>
    <t>VIÁTICOS POR COMISIÓN A SAN ILDEFONSO IXTAHUACÁN, HUEHUETENANGO, HUEHUETENANGO, HUEHUETENANGO EL (LOS) DIA (S) 18  AL 19  DE OCTUBRE DEL 2022 CON EL OBJETIVO DE TRANSPORTAR A PERSONAL DE LA SUBCOORDINACIÓN DE ATENCIÓN Y APOYO A LA FAMILIA ADOPTIVA Y EL NIÑO ADOPTADO PARA REALIZAR EVALUACIÓN PSICOSOCIAL Y PSICOLÓGICA DEL EXPEDIENTE CNA-AN-094-2022 Y EVALUACIÓN PSICOSOCIAL DEL EXPEDIENTE CNA-AN-126-2022; SEGÚN NOMBRAMIENTO No. CNA-SGYT-957-2022</t>
  </si>
  <si>
    <t>VIÁTICOS POR COMISIÓN A SAN LUCAS SACATEPÉQUEZ, SACATEPÉQUEZ EL (LOS) DIA (S) 19  DE OCTUBRE DEL 2022 CON EL OBJETIVO DE TRANSPORTAR A PERSONAL DE LA SUBCOORDINACIÓN DE ATENCIÓN Y APOYO A LA FAMILIA ADOPTIVA Y EL NIÑO ADOPTADO PARA REALIZAR EVALUACIÓN Y ASESORÍA A FAMILIA POSTULANTE A LA ADOPCIÓN, EXPEDIENTE CNA-AN-114-2022; SEGÚN NOMBRAMIENTO No. CNA-SGYT-961-2022</t>
  </si>
  <si>
    <t>VIÁTICOS POR COMISIÓN A SAN ANDRÉS SAJCABAJÁ, QUICHÉ EL (LOS) DIA (S) 20  DE OCTUBRE DEL 2022 CON EL OBJETIVO DE TRANSPORTAR A PERSONAL DE LA SUBCOORDINACIÓN DE ATENCIÓN AL NIÑO PARA REALIZAR INICIO DE CONVIVENCIA DE NIÑO CON ADOPTABILIDAD CNA-DA-074-2022. SE APOYARÁ A PADRES ADOPTIVOS E HIJO CON TRASLADO; SEGÚN NOMBRAMIENTO No. CNA-SGYT-964-2022</t>
  </si>
  <si>
    <t>ROSARIO KARINA  COTOC MORALES</t>
  </si>
  <si>
    <t>ANTICIPO DE VIÁTICOS POR COMISIÓN A QUETZALTENANGO, QUETZALTENANGO EL (LOS) DIA (S) 27  AL 28  DE OCTUBRE DEL 2022 CON EL OBJETIVO DE DISERTACIÓN DE TALLER INFORMATIVO A FAMILIAS INTERESADAS EN PROCESO DE ADOPCIÓN; SEGÚN NOMBRAMIENTO No. CNA-UFA-301-2022</t>
  </si>
  <si>
    <t>ANTICIPO DE VIÁTICOS POR COMISIÓN A QUETZALTENANGO, QUETZALTENANGO EL (LOS) DIA (S) 27  AL 28  DE OCTUBRE DEL 2022 CON EL OBJETIVO DE DISERTACIÓN DE TALLER INFORMATIVO A FAMILIAS INTERESADAS EN PROCESO DE ADOPCIÓN; SEGÚN NOMBRAMIENTO No. CNA-EM-397-2022</t>
  </si>
  <si>
    <t>ANTICIPO DE VIÁTICOS POR COMISIÓN A QUETZALTENANGO, QUETZALTENANGO EL (LOS) DIA (S) 27  AL 28  DE OCTUBRE DEL 2022 CON EL OBJETIVO DE DISERTACIÓN DE TALLER INFORMATIVO A FAMILIAS INTERESADAS EN PROCESO DE ADOPCIÓN; SEGÚN NOMBRAMIENTO No. CNA-EM-398-2022</t>
  </si>
  <si>
    <t>ANTICIPO DE VIÁTICOS POR COMISIÓN A QUETZALTENANGO, QUETZALTENANGO EL (LOS) DIA (S) 27  AL 28  DE OCTUBRE DEL 2022 CON EL OBJETIVO DE DISERTACIÓN DE TALLER INFORMATIVO A FAMILIAS INTERESADAS EN PROCESO DE ADOPCIÓN; SEGÚN NOMBRAMIENTO No. CNA-DG-54-2022</t>
  </si>
  <si>
    <t>ANTICIPO DE VIÁTICOS POR COMISIÓN A QUETZALTENANGO, QUETZALTENANGO EL (LOS) DIA (S) 27  AL 28  DE OCTUBRE DEL 2022 CON EL OBJETIVO DE TRANSPORTAR A PERSONAL DEL CNA A DISERTACIÓN DE TALLER INFORMATIVO; SEGÚN NOMBRAMIENTO No. CNA-SGYT-977-2022</t>
  </si>
  <si>
    <t>ANTICIPO DE VIÁTICOS POR COMISIÓN A QUETZALTENANGO, QUETZALTENANGO EL (LOS) DIA (S) 27  AL 28  DE OCTUBRE DEL 2022 CON EL OBJETIVO DE TRANSPORTAR A PERSONAL DEL CNA A DISERTACIÓN DE TALLER INFORMATIVO; SEGÚN NOMBRAMIENTO No. CNA-SGYT-978-2022</t>
  </si>
  <si>
    <t>ANTICIPO DE VIÁTICOS POR COMISIÓN A QUETZALTENANGO, QUETZALTENANGO EL (LOS) DIA (S) 27  AL 28  DE OCTUBRE DEL 2022 CON EL OBJETIVO DE PARTICIPACIÓN EN REUNIÓN CON MIEMBROS DE PROCURADURÍA GENERAL DE LA NACIÓN, MINISTERIO PÚBLICO Y FISCALÍA DE LA MUJER, COMO PARTE DE PLAN DE TRABAJO; Y PARTICIPACIÓN EN TALLER INFORMATIVO DIRIGIDO A FAMILIAS INTERESADAS EN EL PROCESO DE LA ADOPCIÓN; SEGÚN NOMBRAMIENTO No. CNA-CRH-1-2022</t>
  </si>
  <si>
    <t>RUDY  ORLANDO  GONZALEZ ZEPEDA</t>
  </si>
  <si>
    <t>ANTICIPO DE VIÁTICOS POR COMISIÓN A QUETZALTENANGO, QUETZALTENANGO EL (LOS) DIA (S) 27  AL 28  DE OCTUBRE DEL 2022 CON EL OBJETIVO DE PARTICIPACIÓN EN REUNIÓN CON MIEMBROS DE PROCURADURÍA GENERAL DE LA NACIÓN, MINISTERIO PÚBLICO Y FISCALÍA DE LA MUJER, COMO PARTE DE PLAN DE TRABAJO; Y PARTICIPACIÓN EN TALLER INFORMATIVO DIRIGIDO A FAMILIAS INTERESADAS EN EL PROCESO DE LA ADOPCIÓN; SEGÚN NOMBRAMIENTO No. CNA-DG-53-2022</t>
  </si>
  <si>
    <t>ANTICIPO DE VIÁTICOS POR COMISIÓN A QUETZALTENANGO, QUETZALTENANGO EL (LOS) DIA (S) 27  AL 28  DE OCTUBRE DEL 2022 CON EL OBJETIVO DE BRINDAR APOYO EN LAS REUNIONES PROGRAMADAS POR LA DIRECCIÓN GENERAL EN EL MINISTERIO PÚBLICO Y APOYO EN LA REALIZACIÓN DEL TALLER INFORMATIVO PRESENCIAL; SEGÚN NOMBRAMIENTO No. CNA-DG-56-2022</t>
  </si>
  <si>
    <t>VIÁTICOS POR COMISIÓN A SANTIAGO ATITLÁN, SAN LUCAS TOLIMÁN, SOLOLÁ EL (LOS) DIA (S) 13  AL 14  DE OCTUBRE DEL 2022 CON EL OBJETIVO DE REALIZAR EVALUACIÓN DE SEGUIMIENTO POST ADOPTIVO DE ACUERDO A LOS EXPEDIENTES CNA-DA-040-2018, CNA-DA-037-2017, CNA-DA-015-2021, CNA-DA-023-2014 Y CNA-DA-074-2018 Y SU RESPECTIVO TALLER DE FORTALECIMIENTO; SEGÚN NOMBRAMIENTO No. CNA-UFA-282-2022</t>
  </si>
  <si>
    <t>VIÁTICOS POR COMISIÓN A SANTIAGO ATITLÁN, SAN LUCAS TOLIMÁN, SOLOLÁ EL (LOS) DIA (S) 13  AL 14  DE OCTUBRE DEL 2022 CON EL OBJETIVO DE REALIZAR EVALUACIÓN DE SEGUIMIENTO POST ADOPTIVO DE ACUERDO A LOS EXPEDIENTES CNA-DA-040-2018, CNA-DA-037-2017, CNA-DA-015-2021, CNA-DA-023-2014 Y CNA-DA-074-2018 Y SU RESPECTIVO TALLER DE FORTALECIMIENTO; SEGÚN NOMBRAMIENTO No. CNA-UFA-283-2022</t>
  </si>
  <si>
    <t>VIÁTICOS POR COMISIÓN A SAN FELIPE, EL ASINTAL, RETALHULEU EL (LOS) DIA (S) 13  AL 14  DE OCTUBRE DEL 2022 CON EL OBJETIVO DE TRANSPORTAR A PERSONAL DE LA SUBCOORDINACIÓN DE ATENCIÓN Y APOYO A LA FAMILIA BIOLÓGICA PARA REALIZAR BÚSQUEDA PARA ORIENTAR A MADRE BIOLÓGICA POR ORDEN DE JUEZ SEGÚN EXPEDIENTE CNA-FB-176-2022; SEGÚN NOMBRAMIENTO No. CNA-SGYT-940-2022</t>
  </si>
  <si>
    <t>VIÁTICOS POR COMISIÓN A SAN FELIPE, EL ASINTAL, RETALHULEU EL (LOS) DIA (S) 13  AL 14  DE OCTUBRE DEL 2022 CON EL OBJETIVO DE REALIZAR BÚSQUEDA PARA ORIENTAR A MADRE BIOLÓGICA POR ORDEN DE JUEZ SEGÚN EXPEDIENTE CNA-FB-176-2022; SEGÚN NOMBRAMIENTO No. CNA-SUFB-370-2022</t>
  </si>
  <si>
    <t>VIÁTICOS POR COMISIÓN A BARBERENA, CASILLAS, SANTA ROSA EL (LOS) DIA (S) 13  DE OCTUBRE DEL 2022 CON EL OBJETIVO DE REALIZAR SEGUIMIENTO POST ADOPTIVO Y TALLER DE FORTALECIMIENTO DE CONFORMIDAD CON LOS EXPEDIENTES: CNA-DA-046-2015; CNA-DA-099-2012; SEGÚN NOMBRAMIENTO No. CNA-UFA-271-2022</t>
  </si>
  <si>
    <t>VIÁTICOS POR COMISIÓN A JALAPA, JALAPA EL (LOS) DIA (S) 17  DE OCTUBRE DEL 2022 CON EL OBJETIVO DE REALIZAR SEGUIMIENTO POST ADOPTIVO Y TALLER DE FORTALECIMIENTO DE CONFORMIDAD CON EL EXPEDIENTE: CNA-DA-023-2020; SEGÚN NOMBRAMIENTO No. CNA-UFA-273-2022</t>
  </si>
  <si>
    <t>VIÁTICOS POR COMISIÓN A ANTIGUA GUATEMALA, SACATEPÉQUEZ EL (LOS) DIA (S) 12  AL 13  DE OCTUBRE DEL 2022 CON EL OBJETIVO DE PARTICIPACIÓN DEL CNA EN EL VI ENCUENTRO DE JUECES Y SECRETARIOS PARA EL "FORTALECIMIENTO FAMILIAR DESDE LA JUSTICIA ESPECIALIZADA PARA LA NIÑEZ Y ADOLESCENCIA Y LA JUSTICIA PENAL JUVENIL"; SEGÚN NOMBRAMIENTO No. CNA-DG-44-2022</t>
  </si>
  <si>
    <t>VIÁTICOS POR COMISIÓN A ANTIGUA GUATEMALA, SACATEPÉQUEZ EL (LOS) DIA (S) 12  AL 13  DE OCTUBRE DEL 2022 CON EL OBJETIVO DE PARTICIPACIÓN DEL CNA EN EL VI ENCUENTRO DE JUECES Y SECRETARIOS PARA EL "FORTALECIMIENTO FAMILIAR DESDE LA JUSTICIA ESPECIALIZADA PARA LA NIÑEZ Y ADOLESCENCIA Y LA JUSTICIA PENAL JUVENIL"; SEGÚN NOMBRAMIENTO No. CNA-SDG-10-2022</t>
  </si>
  <si>
    <t>VIÁTICOS POR COMISIÓN A JALAPA, JALAPA EL (LOS) DIA (S) 17  DE OCTUBRE DEL 2022 CON EL OBJETIVO DE REALIZAR SEGUIMIENTO POST ADOPTIVO Y TALLER DE FORTALECIMIENTO DE CONFORMIDAD CON EL EXPEDIENTE: CNA-DA-023-2020; SEGÚN NOMBRAMIENTO No. CNA-UFA-272-2022</t>
  </si>
  <si>
    <t>VIÁTICOS POR COMISIÓN A BARBERENA, CASILLAS, SANTA ROSA EL (LOS) DIA (S) 13  DE OCTUBRE DEL 2022 CON EL OBJETIVO DE REALIZAR SEGUIMIENTO POST ADOPTIVO Y TALLER DE FORTALECIMIENTO DE CONFORMIDAD CON LOS EXPEDIENTES: CNA-DA-046-2015; CNA-DA-099-2012; SEGÚN NOMBRAMIENTO No. CNA-UFA-270-2022</t>
  </si>
  <si>
    <t>VIÁTICOS POR COMISIÓN A SANTIAGO ATITLÁN, SAN LUCAS TOLIMÁN, SOLOLÁ EL (LOS) DIA (S) 13  AL 14  DE OCTUBRE DEL 2022 CON EL OBJETIVO DE TRANSPORTAR A PERSONAL DE LA SUBCOORDINACIÓN DE ATENCIÓN Y APOYO A LA FAMILIA ADOPTIVA Y AL NIÑO ADOPTADO PARA REALIZAR EVALUACIÓN DE SEGUIMIENTO POST ADOPTIVO DE ACUERDO A LOS EXPEDIENTES CNA-DA-040-2018, CNA-DA-037-2017, CNA-DA-015-2021, CNA-DA-023-2014 Y CNA-DA-074-2018 Y SU RESPECTIVO TALLER DE FORTALECIMIENTO; SEGÚN NOMBRAMIENTO No. CNA-SGYT-941-2022</t>
  </si>
  <si>
    <t>VIÁTICOS POR COMISIÓN A SAN FELIPE, RETALHULEU, LA ESPERANZA, QUETZALTENANGO EL (LOS) DIA (S) 17  AL 18  DE OCTUBRE DEL 2022 CON EL OBJETIVO DE TRANSPORTAR A PERSONAL DE LA SUBCOORDINACIÓN DE ATENCIÓN AL NIÑO PARA REALIZAR REEVALUACION DEL NIÑO CON EL EXPEDIENTE CNA-DA-037-2013; Y EVALUACIÓN DEL NIÑO CON EXPEDIENTE CNA-DA-084-2022; SEGÚN NOMBRAMIENTO No. CNA-SGYT-949-2022</t>
  </si>
  <si>
    <t>VIÁTICOS POR COMISIÓN A SANTIAGO ATITLÁN, SOLOLÁ EL (LOS) DIA (S) 24  AL 25  DE OCTUBRE DEL 2022 CON EL OBJETIVO DE TRANSPORTAR A PERSONAL DE LA SUBCOORDINACIÓN DE ATENCIÓN Y APOYO A LA FAMILIA ADOPTIVA Y EL NIÑO ADOPTADO PARA REALIZAR EVALUACIÓN PSICOSOCIAL, ASESORÍA Y EVALUACIÓN PSICOLÓGICA A FAMILIA OPTANTE A LA ADOPCIÓN CON EXPEDIENTE CNA-AN-137-2022; SEGÚN NOMBRAMIENTO No. CNA-SGYT-965-2022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</si>
</sst>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uot;_-;\-* #,##0.00\ &quot;€&quot;_-;_-* &quot;-&quot;??\ &quot;€&quot;_-;_-@_-"/>
    <numFmt numFmtId="43" formatCode="_-* #,##0.00_-;\-* #,##0.00_-;_-* &quot;-&quot;??_-;_-@_-"/>
    <numFmt numFmtId="164" formatCode="_-* #,##0.00\ &quot;Q&quot;_-;\-* #,##0.00\ &quot;Q&quot;_-;_-* &quot;-&quot;??\ &quot;Q&quot;_-;_-@_-"/>
    <numFmt numFmtId="165" formatCode="_-[$Q-100A]* #,##0.00_-;\-[$Q-100A]* #,##0.00_-;_-[$Q-100A]* &quot;-&quot;??_-;_-@_-"/>
    <numFmt numFmtId="166" formatCode="&quot;Q&quot;#,##0.00"/>
    <numFmt numFmtId="167" formatCode="_-* #,##0.00\ _€_-;\-* #,##0.00\ _€_-;_-* &quot;-&quot;??\ _€_-;_-@_-"/>
    <numFmt numFmtId="168" formatCode="_-* #,##0.00\ _Q_-;\-* #,##0.00\ _Q_-;_-* &quot;-&quot;??\ _Q_-;_-@_-"/>
    <numFmt numFmtId="169" formatCode="_([$€-2]* #,##0.00_);_([$€-2]* \(#,##0.00\);_([$€-2]* &quot;-&quot;??_)"/>
  </numFmts>
  <fonts count="19" x14ac:knownFonts="1">
    <font>
      <sz val="11"/>
      <color theme="1"/>
      <name val="Calibri"/>
      <family val="2"/>
      <scheme val="minor"/>
    </font>
    <font>
      <b/>
      <sz val="11"/>
      <color theme="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b/>
      <sz val="10"/>
      <name val="Calibri"/>
      <family val="2"/>
      <scheme val="minor"/>
    </font>
    <font>
      <b/>
      <sz val="12"/>
      <name val="Calibri"/>
      <family val="2"/>
      <scheme val="minor"/>
    </font>
    <font>
      <b/>
      <i/>
      <sz val="22"/>
      <color theme="1"/>
      <name val="Calibri"/>
      <family val="2"/>
      <scheme val="minor"/>
    </font>
    <font>
      <sz val="9"/>
      <name val="Arial"/>
      <family val="2"/>
    </font>
    <font>
      <sz val="10"/>
      <color theme="1"/>
      <name val="Arial"/>
      <family val="2"/>
    </font>
    <font>
      <sz val="10"/>
      <color theme="1"/>
      <name val="Century Gothic"/>
      <family val="2"/>
    </font>
    <font>
      <sz val="8"/>
      <color theme="1"/>
      <name val="Century Gothic"/>
      <family val="2"/>
    </font>
    <font>
      <sz val="10"/>
      <color indexed="56"/>
      <name val="Arial"/>
      <family val="2"/>
    </font>
    <font>
      <sz val="11"/>
      <color theme="1"/>
      <name val="Calibri"/>
      <family val="2"/>
      <scheme val="minor"/>
    </font>
    <font>
      <sz val="10"/>
      <name val="Arial"/>
      <family val="2"/>
    </font>
    <font>
      <sz val="10"/>
      <name val="Arial"/>
      <family val="2"/>
    </font>
    <font>
      <sz val="11"/>
      <color indexed="8"/>
      <name val="Calibri"/>
      <family val="2"/>
    </font>
    <font>
      <sz val="8"/>
      <color theme="1"/>
      <name val="Calibri"/>
      <family val="2"/>
      <scheme val="minor"/>
    </font>
    <font>
      <b/>
      <sz val="8"/>
      <color theme="1"/>
      <name val="Calibri"/>
      <family val="2"/>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hair">
        <color indexed="64"/>
      </top>
      <bottom style="hair">
        <color indexed="64"/>
      </bottom>
      <diagonal/>
    </border>
    <border>
      <left/>
      <right/>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51">
    <xf numFmtId="0" fontId="0" fillId="0" borderId="0"/>
    <xf numFmtId="0" fontId="14" fillId="0" borderId="0"/>
    <xf numFmtId="0" fontId="13" fillId="0" borderId="0"/>
    <xf numFmtId="168" fontId="16" fillId="0" borderId="0" applyFont="0" applyFill="0" applyBorder="0" applyAlignment="0" applyProtection="0"/>
    <xf numFmtId="9" fontId="16" fillId="0" borderId="0" applyFont="0" applyFill="0" applyBorder="0" applyAlignment="0" applyProtection="0"/>
    <xf numFmtId="0" fontId="13" fillId="0" borderId="0"/>
    <xf numFmtId="167" fontId="16" fillId="0" borderId="0" applyFont="0" applyFill="0" applyBorder="0" applyAlignment="0" applyProtection="0"/>
    <xf numFmtId="0" fontId="13" fillId="0" borderId="0"/>
    <xf numFmtId="0" fontId="13" fillId="0" borderId="0"/>
    <xf numFmtId="167" fontId="16" fillId="0" borderId="0" applyFont="0" applyFill="0" applyBorder="0" applyAlignment="0" applyProtection="0"/>
    <xf numFmtId="168" fontId="1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169" fontId="1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0" fontId="15" fillId="0" borderId="0"/>
    <xf numFmtId="0" fontId="13" fillId="0" borderId="0"/>
    <xf numFmtId="0" fontId="15" fillId="0" borderId="0"/>
    <xf numFmtId="0" fontId="13" fillId="0" borderId="0"/>
    <xf numFmtId="0" fontId="13" fillId="0" borderId="0"/>
    <xf numFmtId="0" fontId="13" fillId="0" borderId="0"/>
    <xf numFmtId="0" fontId="13" fillId="0" borderId="0"/>
    <xf numFmtId="43" fontId="16" fillId="0" borderId="0" applyFont="0" applyFill="0" applyBorder="0" applyAlignment="0" applyProtection="0"/>
    <xf numFmtId="0" fontId="13" fillId="0" borderId="0"/>
    <xf numFmtId="0" fontId="13" fillId="0" borderId="0"/>
    <xf numFmtId="0" fontId="15" fillId="0" borderId="0"/>
    <xf numFmtId="0" fontId="13" fillId="0" borderId="0"/>
    <xf numFmtId="0" fontId="13" fillId="0" borderId="0"/>
    <xf numFmtId="43" fontId="16" fillId="0" borderId="0" applyFont="0" applyFill="0" applyBorder="0" applyAlignment="0" applyProtection="0"/>
    <xf numFmtId="0" fontId="13" fillId="0" borderId="0"/>
    <xf numFmtId="0" fontId="13" fillId="0" borderId="0"/>
    <xf numFmtId="0" fontId="13"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3" fillId="0" borderId="0"/>
    <xf numFmtId="0" fontId="13" fillId="0" borderId="0"/>
    <xf numFmtId="0" fontId="13" fillId="0" borderId="0"/>
    <xf numFmtId="0" fontId="13" fillId="0" borderId="0"/>
    <xf numFmtId="0" fontId="15" fillId="0" borderId="0"/>
    <xf numFmtId="0" fontId="13" fillId="0" borderId="0"/>
    <xf numFmtId="0" fontId="13" fillId="0" borderId="0"/>
    <xf numFmtId="0" fontId="15" fillId="0" borderId="0"/>
    <xf numFmtId="0" fontId="1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5" fillId="0" borderId="0" applyFont="0" applyFill="0" applyBorder="0" applyAlignment="0" applyProtection="0"/>
    <xf numFmtId="44" fontId="15" fillId="0" borderId="0" applyFont="0" applyFill="0" applyBorder="0" applyAlignment="0" applyProtection="0"/>
    <xf numFmtId="0" fontId="13"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8"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0" fontId="13" fillId="0" borderId="0"/>
    <xf numFmtId="0" fontId="13" fillId="0" borderId="0"/>
    <xf numFmtId="0" fontId="13" fillId="0" borderId="0"/>
    <xf numFmtId="0" fontId="13" fillId="0" borderId="0"/>
    <xf numFmtId="0" fontId="1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16" fillId="0" borderId="0" applyFont="0" applyFill="0" applyBorder="0" applyAlignment="0" applyProtection="0"/>
    <xf numFmtId="0" fontId="13" fillId="0" borderId="0"/>
    <xf numFmtId="0" fontId="13" fillId="0" borderId="0"/>
    <xf numFmtId="0" fontId="13" fillId="0" borderId="0"/>
    <xf numFmtId="0" fontId="13" fillId="0" borderId="0"/>
    <xf numFmtId="43" fontId="16" fillId="0" borderId="0" applyFont="0" applyFill="0" applyBorder="0" applyAlignment="0" applyProtection="0"/>
    <xf numFmtId="0" fontId="13" fillId="0" borderId="0"/>
    <xf numFmtId="0" fontId="13" fillId="0" borderId="0"/>
    <xf numFmtId="0" fontId="13"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5" fillId="0" borderId="0" applyFont="0" applyFill="0" applyBorder="0" applyAlignment="0" applyProtection="0"/>
    <xf numFmtId="0" fontId="13"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8" fontId="14" fillId="0" borderId="0" applyFont="0" applyFill="0" applyBorder="0" applyAlignment="0" applyProtection="0"/>
    <xf numFmtId="169" fontId="1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14" fillId="0" borderId="0"/>
    <xf numFmtId="0" fontId="14" fillId="0" borderId="0"/>
    <xf numFmtId="43" fontId="16" fillId="0" borderId="0" applyFont="0" applyFill="0" applyBorder="0" applyAlignment="0" applyProtection="0"/>
    <xf numFmtId="0" fontId="14"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4" fillId="0" borderId="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14"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cellStyleXfs>
  <cellXfs count="82">
    <xf numFmtId="0" fontId="0" fillId="0" borderId="0" xfId="0"/>
    <xf numFmtId="0" fontId="2" fillId="0" borderId="0" xfId="0" applyFont="1" applyAlignment="1">
      <alignment vertical="center"/>
    </xf>
    <xf numFmtId="0" fontId="0" fillId="0" borderId="0" xfId="0" applyAlignment="1">
      <alignment wrapText="1"/>
    </xf>
    <xf numFmtId="165" fontId="0" fillId="0" borderId="0" xfId="0" applyNumberFormat="1"/>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1" fillId="0" borderId="10" xfId="0" applyFont="1" applyBorder="1" applyAlignment="1">
      <alignment horizontal="center" vertical="center"/>
    </xf>
    <xf numFmtId="165" fontId="0" fillId="0" borderId="0" xfId="0" applyNumberFormat="1" applyAlignment="1">
      <alignment vertical="center"/>
    </xf>
    <xf numFmtId="165" fontId="3" fillId="0" borderId="7" xfId="0" applyNumberFormat="1" applyFont="1" applyBorder="1" applyAlignment="1">
      <alignment vertical="center"/>
    </xf>
    <xf numFmtId="0" fontId="0" fillId="0" borderId="13" xfId="0" applyBorder="1"/>
    <xf numFmtId="165" fontId="0" fillId="0" borderId="14" xfId="0" applyNumberFormat="1" applyBorder="1" applyAlignment="1">
      <alignment vertical="center"/>
    </xf>
    <xf numFmtId="0" fontId="0" fillId="0" borderId="16" xfId="0" applyBorder="1"/>
    <xf numFmtId="0" fontId="0" fillId="0" borderId="15" xfId="0" applyBorder="1"/>
    <xf numFmtId="0" fontId="0" fillId="0" borderId="13" xfId="0" applyBorder="1" applyAlignment="1">
      <alignment wrapText="1"/>
    </xf>
    <xf numFmtId="165" fontId="0" fillId="0" borderId="17" xfId="0" applyNumberFormat="1" applyBorder="1" applyAlignment="1">
      <alignment vertical="center"/>
    </xf>
    <xf numFmtId="0" fontId="6" fillId="0" borderId="16" xfId="0" applyFont="1" applyBorder="1" applyAlignment="1">
      <alignment horizontal="left"/>
    </xf>
    <xf numFmtId="0" fontId="1" fillId="0" borderId="0" xfId="0" applyFont="1"/>
    <xf numFmtId="0" fontId="8" fillId="2" borderId="1" xfId="0" applyFont="1" applyFill="1" applyBorder="1" applyAlignment="1">
      <alignment vertical="center" wrapText="1"/>
    </xf>
    <xf numFmtId="4" fontId="8" fillId="2" borderId="1" xfId="0" applyNumberFormat="1" applyFont="1" applyFill="1" applyBorder="1" applyAlignment="1">
      <alignment horizontal="justify" vertical="center" wrapText="1"/>
    </xf>
    <xf numFmtId="14" fontId="8" fillId="2" borderId="4" xfId="0" applyNumberFormat="1" applyFont="1" applyFill="1" applyBorder="1" applyAlignment="1">
      <alignment horizontal="center" vertical="center"/>
    </xf>
    <xf numFmtId="14" fontId="8" fillId="2" borderId="9" xfId="0" applyNumberFormat="1" applyFont="1" applyFill="1" applyBorder="1" applyAlignment="1">
      <alignment horizontal="center" vertical="center"/>
    </xf>
    <xf numFmtId="0" fontId="8" fillId="2" borderId="8" xfId="0" applyFont="1" applyFill="1" applyBorder="1" applyAlignment="1">
      <alignment vertical="center" wrapText="1"/>
    </xf>
    <xf numFmtId="165" fontId="4" fillId="0" borderId="5" xfId="0" applyNumberFormat="1" applyFont="1" applyBorder="1" applyAlignment="1">
      <alignment vertical="center"/>
    </xf>
    <xf numFmtId="165" fontId="4" fillId="0" borderId="3" xfId="0" applyNumberFormat="1" applyFont="1" applyBorder="1" applyAlignment="1">
      <alignment vertical="center"/>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vertical="center"/>
    </xf>
    <xf numFmtId="14" fontId="8" fillId="2" borderId="11" xfId="0" applyNumberFormat="1" applyFont="1" applyFill="1" applyBorder="1" applyAlignment="1">
      <alignment horizontal="center" vertical="center"/>
    </xf>
    <xf numFmtId="0" fontId="8" fillId="2" borderId="12" xfId="0" applyFont="1" applyFill="1" applyBorder="1" applyAlignment="1">
      <alignment vertical="center" wrapText="1"/>
    </xf>
    <xf numFmtId="0" fontId="0" fillId="0" borderId="0" xfId="0" applyAlignment="1">
      <alignment horizontal="left" vertical="center" wrapText="1"/>
    </xf>
    <xf numFmtId="0" fontId="8" fillId="2" borderId="0" xfId="0" applyFont="1" applyFill="1" applyAlignment="1">
      <alignment vertical="center" wrapText="1"/>
    </xf>
    <xf numFmtId="14" fontId="5" fillId="0" borderId="16" xfId="0" applyNumberFormat="1" applyFont="1" applyBorder="1" applyAlignment="1">
      <alignment horizontal="center" vertical="center"/>
    </xf>
    <xf numFmtId="4" fontId="5" fillId="0" borderId="0" xfId="0" applyNumberFormat="1" applyFont="1" applyAlignment="1">
      <alignment horizontal="justify" vertical="center" wrapText="1"/>
    </xf>
    <xf numFmtId="165" fontId="3" fillId="0" borderId="14" xfId="0" applyNumberFormat="1" applyFont="1" applyBorder="1" applyAlignment="1">
      <alignment vertical="center"/>
    </xf>
    <xf numFmtId="14" fontId="5" fillId="0" borderId="9" xfId="0" applyNumberFormat="1" applyFont="1" applyBorder="1" applyAlignment="1">
      <alignment horizontal="center" vertical="center"/>
    </xf>
    <xf numFmtId="4" fontId="5" fillId="0" borderId="8" xfId="0" applyNumberFormat="1" applyFont="1" applyBorder="1" applyAlignment="1">
      <alignment horizontal="center" vertical="center" wrapText="1"/>
    </xf>
    <xf numFmtId="4" fontId="5" fillId="0" borderId="12" xfId="0" applyNumberFormat="1" applyFont="1" applyBorder="1" applyAlignment="1">
      <alignment horizontal="center" vertical="center" wrapText="1"/>
    </xf>
    <xf numFmtId="0" fontId="9" fillId="2" borderId="0" xfId="0" applyFont="1" applyFill="1"/>
    <xf numFmtId="0" fontId="9" fillId="2" borderId="0" xfId="0" applyFont="1" applyFill="1" applyAlignment="1">
      <alignment horizontal="center"/>
    </xf>
    <xf numFmtId="166" fontId="10" fillId="2" borderId="0" xfId="0" applyNumberFormat="1" applyFont="1" applyFill="1" applyAlignment="1">
      <alignment horizontal="center" vertical="center"/>
    </xf>
    <xf numFmtId="0" fontId="11" fillId="2" borderId="0" xfId="0" applyFont="1" applyFill="1" applyAlignment="1">
      <alignment vertical="center"/>
    </xf>
    <xf numFmtId="0" fontId="12" fillId="2" borderId="0" xfId="0" applyFont="1" applyFill="1" applyAlignment="1">
      <alignment vertical="top"/>
    </xf>
    <xf numFmtId="0" fontId="10" fillId="2" borderId="0" xfId="0" applyFont="1" applyFill="1" applyAlignment="1">
      <alignment horizontal="center"/>
    </xf>
    <xf numFmtId="0" fontId="9" fillId="2" borderId="0" xfId="0" applyFont="1" applyFill="1" applyAlignment="1">
      <alignment vertical="center"/>
    </xf>
    <xf numFmtId="165" fontId="1" fillId="0" borderId="0" xfId="0" applyNumberFormat="1" applyFont="1"/>
    <xf numFmtId="0" fontId="9" fillId="2" borderId="0" xfId="0" applyFont="1" applyFill="1" applyAlignment="1">
      <alignment horizontal="center" vertical="center"/>
    </xf>
    <xf numFmtId="0" fontId="0" fillId="0" borderId="16" xfId="0" applyBorder="1" applyAlignment="1">
      <alignment horizontal="left"/>
    </xf>
    <xf numFmtId="0" fontId="17" fillId="0" borderId="0" xfId="0" applyFont="1"/>
    <xf numFmtId="14" fontId="8" fillId="2" borderId="21" xfId="0" applyNumberFormat="1" applyFont="1" applyFill="1" applyBorder="1" applyAlignment="1">
      <alignment horizontal="center" vertical="center"/>
    </xf>
    <xf numFmtId="0" fontId="8" fillId="2" borderId="22" xfId="0" applyFont="1" applyFill="1" applyBorder="1" applyAlignment="1">
      <alignment vertical="center" wrapText="1"/>
    </xf>
    <xf numFmtId="14" fontId="8" fillId="2" borderId="23" xfId="0" applyNumberFormat="1" applyFont="1" applyFill="1" applyBorder="1" applyAlignment="1">
      <alignment horizontal="center" vertical="center"/>
    </xf>
    <xf numFmtId="0" fontId="8" fillId="2" borderId="24" xfId="0" applyFont="1" applyFill="1" applyBorder="1" applyAlignment="1">
      <alignment vertical="center" wrapText="1"/>
    </xf>
    <xf numFmtId="4" fontId="5" fillId="0" borderId="24" xfId="0" applyNumberFormat="1" applyFont="1" applyBorder="1" applyAlignment="1">
      <alignment horizontal="center" vertical="center" wrapText="1"/>
    </xf>
    <xf numFmtId="165" fontId="3" fillId="0" borderId="25" xfId="0" applyNumberFormat="1" applyFont="1" applyBorder="1" applyAlignment="1">
      <alignment vertical="center"/>
    </xf>
    <xf numFmtId="4" fontId="8" fillId="0" borderId="26" xfId="0" applyNumberFormat="1" applyFont="1" applyBorder="1" applyAlignment="1">
      <alignment horizontal="justify" vertical="center" wrapText="1"/>
    </xf>
    <xf numFmtId="4" fontId="8" fillId="0" borderId="27" xfId="0" applyNumberFormat="1" applyFont="1" applyBorder="1" applyAlignment="1">
      <alignment horizontal="justify" vertical="center" wrapText="1"/>
    </xf>
    <xf numFmtId="4" fontId="8" fillId="0" borderId="1" xfId="0" applyNumberFormat="1" applyFont="1" applyBorder="1" applyAlignment="1">
      <alignment horizontal="justify" vertical="center" wrapText="1"/>
    </xf>
    <xf numFmtId="0" fontId="1" fillId="0" borderId="10" xfId="0" applyFont="1" applyBorder="1" applyAlignment="1">
      <alignment horizontal="center"/>
    </xf>
    <xf numFmtId="0" fontId="1" fillId="0" borderId="18" xfId="0" applyFont="1" applyBorder="1" applyAlignment="1">
      <alignment horizontal="center" vertical="center" wrapText="1"/>
    </xf>
    <xf numFmtId="165" fontId="3" fillId="0" borderId="10" xfId="0" applyNumberFormat="1" applyFont="1" applyBorder="1" applyAlignment="1">
      <alignment horizontal="center" vertical="center" wrapText="1"/>
    </xf>
    <xf numFmtId="14" fontId="5" fillId="0" borderId="23" xfId="0" applyNumberFormat="1" applyFont="1" applyBorder="1" applyAlignment="1">
      <alignment horizontal="center" vertical="center"/>
    </xf>
    <xf numFmtId="14" fontId="8" fillId="2" borderId="28" xfId="0" applyNumberFormat="1" applyFont="1" applyFill="1" applyBorder="1" applyAlignment="1">
      <alignment horizontal="center" vertical="center"/>
    </xf>
    <xf numFmtId="0" fontId="8" fillId="2" borderId="29" xfId="0" applyFont="1" applyFill="1" applyBorder="1" applyAlignment="1">
      <alignment horizontal="center" vertical="center" wrapText="1"/>
    </xf>
    <xf numFmtId="4" fontId="8" fillId="2" borderId="29" xfId="0" applyNumberFormat="1" applyFont="1" applyFill="1" applyBorder="1" applyAlignment="1">
      <alignment horizontal="justify" vertical="center" wrapText="1"/>
    </xf>
    <xf numFmtId="165" fontId="4" fillId="0" borderId="30" xfId="0" applyNumberFormat="1" applyFont="1" applyBorder="1" applyAlignment="1">
      <alignment vertical="center"/>
    </xf>
    <xf numFmtId="0" fontId="9" fillId="2" borderId="0" xfId="0" applyFont="1" applyFill="1" applyAlignment="1">
      <alignment horizontal="center" vertical="center"/>
    </xf>
    <xf numFmtId="0" fontId="2" fillId="0" borderId="16" xfId="0" applyFont="1" applyBorder="1" applyAlignment="1">
      <alignment horizontal="center"/>
    </xf>
    <xf numFmtId="0" fontId="2" fillId="0" borderId="0" xfId="0" applyFont="1" applyAlignment="1">
      <alignment horizontal="center"/>
    </xf>
    <xf numFmtId="0" fontId="2" fillId="0" borderId="14" xfId="0" applyFont="1" applyBorder="1" applyAlignment="1">
      <alignment horizontal="center"/>
    </xf>
    <xf numFmtId="0" fontId="2" fillId="0" borderId="16" xfId="0" applyFont="1" applyBorder="1" applyAlignment="1">
      <alignment horizontal="center" vertical="center"/>
    </xf>
    <xf numFmtId="0" fontId="2" fillId="0" borderId="0" xfId="0" applyFont="1" applyAlignment="1">
      <alignment horizontal="center" vertical="center"/>
    </xf>
    <xf numFmtId="0" fontId="2" fillId="0" borderId="14"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9" fillId="2" borderId="0" xfId="0" applyFont="1" applyFill="1" applyAlignment="1">
      <alignment horizontal="center"/>
    </xf>
    <xf numFmtId="0" fontId="9" fillId="2" borderId="0" xfId="0" applyFont="1" applyFill="1" applyAlignment="1">
      <alignment horizontal="center" vertical="top"/>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5" xfId="0" applyFont="1" applyBorder="1" applyAlignment="1">
      <alignment horizontal="center" vertical="center"/>
    </xf>
    <xf numFmtId="0" fontId="0" fillId="0" borderId="16" xfId="0" applyBorder="1" applyAlignment="1">
      <alignment horizontal="left" wrapText="1"/>
    </xf>
    <xf numFmtId="0" fontId="0" fillId="0" borderId="0" xfId="0" applyAlignment="1">
      <alignment horizontal="left" wrapText="1"/>
    </xf>
    <xf numFmtId="0" fontId="0" fillId="0" borderId="14" xfId="0" applyBorder="1" applyAlignment="1">
      <alignment horizontal="left" wrapText="1"/>
    </xf>
  </cellXfs>
  <cellStyles count="251">
    <cellStyle name="Euro" xfId="16" xr:uid="{84AA4FBE-0411-48D5-ACF9-4E40B8D36130}"/>
    <cellStyle name="Euro 2" xfId="192" xr:uid="{ECB09813-DDEF-425B-B53A-A332F3BDF980}"/>
    <cellStyle name="Millares 2" xfId="3" xr:uid="{1DD4F770-7187-4C61-B4A3-852F03817FA6}"/>
    <cellStyle name="Millares 2 2" xfId="31" xr:uid="{9FF9320B-7807-46A6-988B-32BA4D2EC589}"/>
    <cellStyle name="Millares 2 2 2" xfId="41" xr:uid="{CA39932A-EC18-419B-B114-41A19D5EC0F4}"/>
    <cellStyle name="Millares 2 2 2 2" xfId="134" xr:uid="{93C4B2F6-53A2-4F9C-95C3-9B7B6A7ADF4C}"/>
    <cellStyle name="Millares 2 2 2 2 2" xfId="235" xr:uid="{5680C00D-2128-4981-A3E6-59F1C36D9BD2}"/>
    <cellStyle name="Millares 2 2 2 3" xfId="205" xr:uid="{515EA35E-74BC-491B-986F-0A316F85ACBF}"/>
    <cellStyle name="Millares 2 2 3" xfId="73" xr:uid="{9F9C2250-EFE6-4F39-8640-DA32D1CF2F75}"/>
    <cellStyle name="Millares 2 2 3 2" xfId="162" xr:uid="{7562D06D-481C-40E7-AEDB-6B38BC965B06}"/>
    <cellStyle name="Millares 2 2 3 2 2" xfId="242" xr:uid="{B7FC5ED0-4DBE-4D5D-984E-08E7E50EE8B8}"/>
    <cellStyle name="Millares 2 2 3 3" xfId="216" xr:uid="{1CAB3B88-DECA-4B21-84E7-D87AA841676C}"/>
    <cellStyle name="Millares 2 2 4" xfId="125" xr:uid="{BB5C5009-801D-48BE-B08B-765FF8C9AAA8}"/>
    <cellStyle name="Millares 2 2 4 2" xfId="233" xr:uid="{A32914FC-89D5-4758-AC17-9BB7D260EE8A}"/>
    <cellStyle name="Millares 2 2 5" xfId="202" xr:uid="{D349CBA0-47BA-4771-BFDA-997A07C8F4A0}"/>
    <cellStyle name="Millares 2 3" xfId="37" xr:uid="{B1A5E33D-4654-4655-9E71-732BDA300BBC}"/>
    <cellStyle name="Millares 2 3 2" xfId="42" xr:uid="{6C57C44A-9AB6-4549-B21D-2B1D0B42F404}"/>
    <cellStyle name="Millares 2 3 2 2" xfId="135" xr:uid="{C04A81A3-EDBB-47D0-8BBD-13476E82CB9F}"/>
    <cellStyle name="Millares 2 3 2 2 2" xfId="236" xr:uid="{5DB33DD0-6575-46CE-A510-C375DB32759A}"/>
    <cellStyle name="Millares 2 3 2 3" xfId="206" xr:uid="{689E52A2-E922-4194-B3B0-ABCB3514A407}"/>
    <cellStyle name="Millares 2 3 3" xfId="74" xr:uid="{8A2D6252-6DC0-4E8F-9283-E0A2C3364157}"/>
    <cellStyle name="Millares 2 3 3 2" xfId="163" xr:uid="{F33F7E02-656E-4873-9461-F844B0C3C0BB}"/>
    <cellStyle name="Millares 2 3 3 2 2" xfId="243" xr:uid="{E4D08636-2A19-47F1-8E30-B5CF77EC75E1}"/>
    <cellStyle name="Millares 2 3 3 3" xfId="217" xr:uid="{E60F4CAF-2645-4A81-9053-826F0FAD6224}"/>
    <cellStyle name="Millares 2 3 4" xfId="130" xr:uid="{46917628-BDEA-4AA9-A8C4-4FBDE697F81D}"/>
    <cellStyle name="Millares 2 3 4 2" xfId="234" xr:uid="{CD400F8B-A48A-4ED9-B6D5-3ABCF8074F84}"/>
    <cellStyle name="Millares 2 3 5" xfId="204" xr:uid="{F945A006-592A-4505-8F9C-0F05224744D4}"/>
    <cellStyle name="Millares 2 4" xfId="69" xr:uid="{434E2878-2137-40CA-B674-C37C6AE593DB}"/>
    <cellStyle name="Millares 2 4 2" xfId="75" xr:uid="{A0E129A3-5510-45F1-AB08-2ECB84C75987}"/>
    <cellStyle name="Millares 2 4 3" xfId="159" xr:uid="{EE5A66DD-7304-473A-99E7-E8BBE4B364B7}"/>
    <cellStyle name="Millares 2 4 3 2" xfId="240" xr:uid="{50EA0E97-CA25-4CDF-BF0C-3E987A351813}"/>
    <cellStyle name="Millares 2 4 4" xfId="213" xr:uid="{A26B999E-517E-42AC-8B07-18757E9E49F4}"/>
    <cellStyle name="Millares 2 5" xfId="72" xr:uid="{0FB8F900-FDC2-44D6-85E1-491FC94E38D0}"/>
    <cellStyle name="Millares 2 5 2" xfId="161" xr:uid="{1F5D99FC-C3C1-4326-A311-B51CF3309C01}"/>
    <cellStyle name="Millares 2 5 2 2" xfId="241" xr:uid="{A1C28EFE-1EA4-4389-83A8-E17E18CFEFBD}"/>
    <cellStyle name="Millares 2 5 3" xfId="215" xr:uid="{39EDF5B0-8DF1-4847-8517-85D494614517}"/>
    <cellStyle name="Millares 3" xfId="6" xr:uid="{7D647ED8-9603-4A3C-8D7E-761857018852}"/>
    <cellStyle name="Millares 3 2" xfId="9" xr:uid="{8D9A0937-F9C0-4305-B1C9-D9687BD943AC}"/>
    <cellStyle name="Millares 3 2 2" xfId="18" xr:uid="{3F52A1D8-21E5-4E0D-BF94-5BEDAB7338D9}"/>
    <cellStyle name="Millares 3 2 2 2" xfId="43" xr:uid="{D1F2E08B-7552-486A-8D43-DBF3363BB02C}"/>
    <cellStyle name="Millares 3 2 2 2 2" xfId="136" xr:uid="{7D8F4E52-45FC-41FB-80A4-804738356744}"/>
    <cellStyle name="Millares 3 2 2 2 2 2" xfId="237" xr:uid="{D29157D7-70ED-489A-85F8-AF201B75789E}"/>
    <cellStyle name="Millares 3 2 2 2 3" xfId="207" xr:uid="{B00A1F0A-2550-4E0C-8F67-9D597A5EEB41}"/>
    <cellStyle name="Millares 3 2 2 3" xfId="76" xr:uid="{AF00A516-80BA-4E6C-95DE-E6B6C585CEAB}"/>
    <cellStyle name="Millares 3 2 2 3 2" xfId="164" xr:uid="{534A23E6-5630-477C-9A5E-53F122B30BEC}"/>
    <cellStyle name="Millares 3 2 2 3 2 2" xfId="244" xr:uid="{1B1CA2B9-6489-4A01-97E9-37C6CBA0772B}"/>
    <cellStyle name="Millares 3 2 2 3 3" xfId="218" xr:uid="{CC0B44A9-FB6C-4316-8FF7-D90F2052A27E}"/>
    <cellStyle name="Millares 3 2 2 4" xfId="114" xr:uid="{8DF68DA1-1709-489B-B333-8DB887B811FB}"/>
    <cellStyle name="Millares 3 2 2 4 2" xfId="227" xr:uid="{87233998-31A6-42EB-AC7F-7E837BF7E181}"/>
    <cellStyle name="Millares 3 2 2 5" xfId="194" xr:uid="{57E60391-F895-4143-B69C-DC1BD400C3B4}"/>
    <cellStyle name="Millares 3 3" xfId="19" xr:uid="{9B423B2C-C9E6-4E9A-AF57-061B896D1F1B}"/>
    <cellStyle name="Millares 3 3 2" xfId="44" xr:uid="{4C920E63-6974-4420-AE57-9A19B0FDDB05}"/>
    <cellStyle name="Millares 3 3 2 2" xfId="137" xr:uid="{ACF8A632-ED6A-4E1D-8C33-8465C6CED509}"/>
    <cellStyle name="Millares 3 3 2 2 2" xfId="238" xr:uid="{502E3BF6-FA22-453D-AB94-897A7FCB8D25}"/>
    <cellStyle name="Millares 3 3 2 3" xfId="208" xr:uid="{20FD4D8D-F226-4B43-842B-1A48627CCD93}"/>
    <cellStyle name="Millares 3 3 3" xfId="77" xr:uid="{D78D4D83-B98B-4589-8F46-98158AFA998A}"/>
    <cellStyle name="Millares 3 3 3 2" xfId="165" xr:uid="{C0A53473-9F01-404C-98F2-45CE6D2CAB5D}"/>
    <cellStyle name="Millares 3 3 3 2 2" xfId="245" xr:uid="{C8850ED7-682A-4813-B598-2C6DA9C47C62}"/>
    <cellStyle name="Millares 3 3 3 3" xfId="219" xr:uid="{8C5A3842-CAC6-48B2-9108-3118A889306C}"/>
    <cellStyle name="Millares 3 3 4" xfId="115" xr:uid="{09998CE0-83FD-455D-810E-D9DE0D0A0A80}"/>
    <cellStyle name="Millares 3 3 4 2" xfId="228" xr:uid="{0545B04D-88E7-4DC7-B494-7CD6117A5A92}"/>
    <cellStyle name="Millares 3 3 5" xfId="195" xr:uid="{F356CAEA-7A2E-4B1D-858A-5DE874AA756B}"/>
    <cellStyle name="Millares 3 4" xfId="17" xr:uid="{7B1EE651-CC0A-4355-BE75-BBCFDE534146}"/>
    <cellStyle name="Millares 3 4 2" xfId="45" xr:uid="{720F6CDB-EC27-42CB-959B-04E86732C60A}"/>
    <cellStyle name="Millares 3 4 2 2" xfId="138" xr:uid="{E9CA1210-2257-400C-AAC2-E3314984DA75}"/>
    <cellStyle name="Millares 3 4 2 2 2" xfId="239" xr:uid="{A4008985-A3F4-40F3-9F2A-1EA069986366}"/>
    <cellStyle name="Millares 3 4 2 3" xfId="209" xr:uid="{B8F8F436-D923-482F-805A-742ED24E173C}"/>
    <cellStyle name="Millares 3 4 3" xfId="78" xr:uid="{360A7791-2784-4DB1-AF5E-5B9C43581199}"/>
    <cellStyle name="Millares 3 4 3 2" xfId="166" xr:uid="{8A33BE55-65C6-4993-8385-B725A473EE46}"/>
    <cellStyle name="Millares 3 4 3 2 2" xfId="246" xr:uid="{5914B32F-1611-43EC-A19C-7D3D066C769C}"/>
    <cellStyle name="Millares 3 4 3 3" xfId="220" xr:uid="{DBAF212E-AFE8-4E18-8249-CFD02526919E}"/>
    <cellStyle name="Millares 3 4 4" xfId="113" xr:uid="{880CD207-DCBD-4CBE-B19D-6061927C37F6}"/>
    <cellStyle name="Millares 3 4 4 2" xfId="226" xr:uid="{EB993310-8A9F-4178-AE06-9C21BDDEF41D}"/>
    <cellStyle name="Millares 3 4 5" xfId="193" xr:uid="{FCDF2A95-1813-4947-8E34-3629F922748F}"/>
    <cellStyle name="Millares 4" xfId="10" xr:uid="{4CC78FEF-1895-47D0-AE38-588504325854}"/>
    <cellStyle name="Millares 4 2" xfId="191" xr:uid="{263C8BC2-5DEE-44AC-A79B-834AFBF89F5B}"/>
    <cellStyle name="Moneda 2" xfId="20" xr:uid="{6D141DAF-AF72-4CF0-B5FE-A2764A2EBD41}"/>
    <cellStyle name="Moneda 2 2" xfId="21" xr:uid="{3D3EAD4A-2064-43B8-9E27-96A76F67B70C}"/>
    <cellStyle name="Moneda 2 2 2" xfId="80" xr:uid="{BED41938-BDB9-4A4A-88B5-3E366D4BA33D}"/>
    <cellStyle name="Moneda 2 2 2 2" xfId="168" xr:uid="{0ADCC5F9-0AE5-4A95-ACB2-07B99A4DC1C0}"/>
    <cellStyle name="Moneda 2 2 2 2 2" xfId="248" xr:uid="{828E28BD-99C5-4493-A787-2DA9618F832A}"/>
    <cellStyle name="Moneda 2 2 2 3" xfId="222" xr:uid="{AD30CB59-5C57-4D69-8599-FC8B0BC24EC4}"/>
    <cellStyle name="Moneda 2 2 3" xfId="117" xr:uid="{EEBBA0E5-5667-4432-B84B-721424C77DE9}"/>
    <cellStyle name="Moneda 2 2 3 2" xfId="230" xr:uid="{E95E1F5F-B0DA-485B-9B1B-81EA5B3C1541}"/>
    <cellStyle name="Moneda 2 2 4" xfId="197" xr:uid="{DF0F0752-AEFC-4F17-ACA7-4940F645579A}"/>
    <cellStyle name="Moneda 2 3" xfId="79" xr:uid="{9F3AB464-021F-48C4-8562-F38001B5161A}"/>
    <cellStyle name="Moneda 2 3 2" xfId="167" xr:uid="{26F826F8-C4BC-457C-BE3E-E945F9B478D0}"/>
    <cellStyle name="Moneda 2 3 2 2" xfId="247" xr:uid="{0F9ECD51-11DB-4FE0-AFF0-3E575E130AED}"/>
    <cellStyle name="Moneda 2 3 3" xfId="221" xr:uid="{108AD685-9E9E-41D5-8114-944C3C64A37A}"/>
    <cellStyle name="Moneda 2 4" xfId="116" xr:uid="{E4A009ED-19A2-4A25-9C52-5C5CB7E64B0F}"/>
    <cellStyle name="Moneda 2 4 2" xfId="229" xr:uid="{AB6FDFA7-497E-4181-ADBC-EC431F8D61FE}"/>
    <cellStyle name="Moneda 2 5" xfId="196" xr:uid="{7F3CEC9C-678C-4FC9-A684-9EA151552EED}"/>
    <cellStyle name="Moneda 3" xfId="22" xr:uid="{9CDE8965-9C46-403B-884E-155FD7B1CD0D}"/>
    <cellStyle name="Moneda 3 2" xfId="23" xr:uid="{9C2360ED-8CA8-4AD5-9816-D56EB899BE00}"/>
    <cellStyle name="Moneda 3 2 2" xfId="81" xr:uid="{1C3CA7E5-FBDD-4B62-817B-F0969481EA58}"/>
    <cellStyle name="Moneda 3 2 2 2" xfId="169" xr:uid="{A0396D2D-8678-4282-A83C-E9D66F9936EE}"/>
    <cellStyle name="Moneda 3 2 2 2 2" xfId="249" xr:uid="{B246D920-249B-4BFF-A13F-323C1FEF8F37}"/>
    <cellStyle name="Moneda 3 2 2 3" xfId="223" xr:uid="{5FB87C24-E3AC-47A9-9FE8-0B2DD713EE28}"/>
    <cellStyle name="Moneda 3 2 3" xfId="119" xr:uid="{41532E16-0CFF-4107-97A3-CCBF0D875B0F}"/>
    <cellStyle name="Moneda 3 2 3 2" xfId="232" xr:uid="{825EC0C5-DBB6-4E69-AAE8-13AE05D54AF8}"/>
    <cellStyle name="Moneda 3 2 4" xfId="199" xr:uid="{2B69EB56-536B-47BD-8DD3-5B85E6ECCF6A}"/>
    <cellStyle name="Moneda 3 3" xfId="82" xr:uid="{F2FDAF9F-B021-4F20-9956-ABC9D4A3AB8D}"/>
    <cellStyle name="Moneda 3 3 2" xfId="170" xr:uid="{2B8B6CD6-9B39-468B-85CA-AE0F45BBA917}"/>
    <cellStyle name="Moneda 3 3 2 2" xfId="250" xr:uid="{68339986-71DE-4821-BC03-A6ACFBDB0991}"/>
    <cellStyle name="Moneda 3 3 3" xfId="224" xr:uid="{EB881FBF-A29D-46FA-901A-4773CD461886}"/>
    <cellStyle name="Moneda 3 4" xfId="118" xr:uid="{8C8D82C2-D117-4F3A-B745-BB0603260DB5}"/>
    <cellStyle name="Moneda 3 4 2" xfId="231" xr:uid="{565C1818-9C71-46AC-B68A-E1CBC111981E}"/>
    <cellStyle name="Moneda 3 5" xfId="198" xr:uid="{61AABB40-534D-491F-A0FC-34DAAC9327F8}"/>
    <cellStyle name="Moneda 4" xfId="70" xr:uid="{042C2FFD-88A7-4C7F-ADA3-5E976115DE8D}"/>
    <cellStyle name="Moneda 4 2" xfId="214" xr:uid="{7922C8C1-A4A7-411B-B8FF-ADFBEB0510D8}"/>
    <cellStyle name="Normal" xfId="0" builtinId="0"/>
    <cellStyle name="Normal 10" xfId="29" xr:uid="{2DC1497E-AF07-46F4-B99E-EBB8EA086BB3}"/>
    <cellStyle name="Normal 10 2" xfId="46" xr:uid="{D8D5F17E-1FF2-4E98-AAAF-45F1C2CF5295}"/>
    <cellStyle name="Normal 10 2 2" xfId="139" xr:uid="{1B68D0A4-92A0-41E0-9231-E069894A3F92}"/>
    <cellStyle name="Normal 10 3" xfId="83" xr:uid="{00221562-2F3D-42C5-BA61-8A162DC64D32}"/>
    <cellStyle name="Normal 10 3 2" xfId="171" xr:uid="{B358DD47-2B91-47AC-9A01-89602E1F3BC6}"/>
    <cellStyle name="Normal 10 4" xfId="123" xr:uid="{17D682B4-F60C-4C11-9791-7A76764F629A}"/>
    <cellStyle name="Normal 11" xfId="30" xr:uid="{E740458C-2E96-4E64-B895-FD140AFB6DAB}"/>
    <cellStyle name="Normal 11 2" xfId="47" xr:uid="{D163E297-D1ED-4ACC-AE33-CDC68A0D6C59}"/>
    <cellStyle name="Normal 11 2 2" xfId="140" xr:uid="{24B4EFF0-D014-4A19-861F-75DF54F57248}"/>
    <cellStyle name="Normal 11 3" xfId="84" xr:uid="{5DAD7FC1-D9F7-4A63-8DAE-8042BB188BB0}"/>
    <cellStyle name="Normal 11 3 2" xfId="172" xr:uid="{94EDFBBF-9343-479F-A695-EE9E286772A2}"/>
    <cellStyle name="Normal 11 4" xfId="124" xr:uid="{533E06F7-6DA7-41D6-BF63-697CC61A24C2}"/>
    <cellStyle name="Normal 12" xfId="34" xr:uid="{8652B5DA-8E8A-4175-BC88-E17B42BEFB63}"/>
    <cellStyle name="Normal 12 2" xfId="203" xr:uid="{20EF4E07-936A-42E6-9933-6369735097C9}"/>
    <cellStyle name="Normal 13" xfId="36" xr:uid="{A5FF0210-D1E6-4C5E-A4F2-7DFA9DA7E956}"/>
    <cellStyle name="Normal 13 2" xfId="48" xr:uid="{85B297B5-9249-43A7-80E4-3EAC68213FC0}"/>
    <cellStyle name="Normal 13 2 2" xfId="141" xr:uid="{AEF21194-98A2-4383-B309-DF953EC0CD01}"/>
    <cellStyle name="Normal 13 3" xfId="85" xr:uid="{B7E5FA46-E43C-43A7-BFC3-CD683C9A632B}"/>
    <cellStyle name="Normal 13 3 2" xfId="173" xr:uid="{5FC45ACC-B30F-4CE9-BFD2-CF7C5B3A8902}"/>
    <cellStyle name="Normal 13 4" xfId="129" xr:uid="{B2315DD0-BD01-4061-8CA1-FE280E2244D8}"/>
    <cellStyle name="Normal 14" xfId="38" xr:uid="{BA6E9B5D-5025-433A-9502-3320B203DBE9}"/>
    <cellStyle name="Normal 14 2" xfId="49" xr:uid="{7D44FD54-FBCA-44CB-ACE4-61976F4939D8}"/>
    <cellStyle name="Normal 14 2 2" xfId="142" xr:uid="{BB830C99-0005-43D0-8FAF-54649502D1E4}"/>
    <cellStyle name="Normal 14 3" xfId="86" xr:uid="{D019EBCF-9B1E-4972-9345-A9967E08F48A}"/>
    <cellStyle name="Normal 14 3 2" xfId="174" xr:uid="{8791038F-ECA1-4490-9B01-DDCC80639DBD}"/>
    <cellStyle name="Normal 14 4" xfId="131" xr:uid="{75D24F56-2414-4F9B-B53F-81235B4AEC73}"/>
    <cellStyle name="Normal 15" xfId="50" xr:uid="{C68D9CE1-DC26-42E2-932D-430F17255777}"/>
    <cellStyle name="Normal 15 2" xfId="210" xr:uid="{87A2F693-781A-4010-B048-C38F93D50727}"/>
    <cellStyle name="Normal 16" xfId="40" xr:uid="{CAACF9BA-3FE4-4B5F-AD03-1DD062EA8DBB}"/>
    <cellStyle name="Normal 16 2" xfId="133" xr:uid="{3B42F81E-7F6B-48E6-953D-3970C79C1672}"/>
    <cellStyle name="Normal 17" xfId="71" xr:uid="{BB9E582F-A023-470C-8D8B-0C56D6D66D1D}"/>
    <cellStyle name="Normal 17 2" xfId="160" xr:uid="{B1C887BD-5D23-4E67-BEBD-DE7EB7EB0646}"/>
    <cellStyle name="Normal 18" xfId="1" xr:uid="{C5A775F8-D2C3-4367-8076-08921595DFF7}"/>
    <cellStyle name="Normal 2" xfId="2" xr:uid="{564A7BC8-643C-4468-AD76-11A32A70247D}"/>
    <cellStyle name="Normal 2 10" xfId="104" xr:uid="{A33BA33B-A776-4530-8578-F01455AE01D1}"/>
    <cellStyle name="Normal 2 2" xfId="11" xr:uid="{5A55FC73-41B2-45DF-B7A2-7412AB339B45}"/>
    <cellStyle name="Normal 2 2 2" xfId="52" xr:uid="{42E2DF27-CE9E-43FD-A287-19006D53D3FD}"/>
    <cellStyle name="Normal 2 2 2 2" xfId="88" xr:uid="{91A8A7BA-9F4F-4887-AB32-9C9E2A5555DB}"/>
    <cellStyle name="Normal 2 2 2 2 2" xfId="175" xr:uid="{AF00248C-53E0-4116-B85C-CDEF7804E39D}"/>
    <cellStyle name="Normal 2 2 2 3" xfId="144" xr:uid="{19DC5355-071B-4E48-ACD9-AADBDA6CE202}"/>
    <cellStyle name="Normal 2 2 3" xfId="87" xr:uid="{EF1713CF-3248-40B0-AE15-DB119A00D3E0}"/>
    <cellStyle name="Normal 2 2 3 2" xfId="225" xr:uid="{AC36A5E7-7DD7-4472-BDA9-F1C303039682}"/>
    <cellStyle name="Normal 2 2 4" xfId="108" xr:uid="{573529F9-B708-4D5C-8C13-3C25EB60FB13}"/>
    <cellStyle name="Normal 2 3" xfId="24" xr:uid="{A8A94A28-4CF6-4908-8DFE-E48179083CF4}"/>
    <cellStyle name="Normal 2 3 2" xfId="53" xr:uid="{E08CB0EE-7E71-4C6F-9E1F-31BBD14FB765}"/>
    <cellStyle name="Normal 2 3 2 2" xfId="211" xr:uid="{6A91374A-859F-42ED-84ED-B283EB622139}"/>
    <cellStyle name="Normal 2 3 3" xfId="200" xr:uid="{02C0E521-3ED8-4D7E-AB7C-9925231F330D}"/>
    <cellStyle name="Normal 2 4" xfId="26" xr:uid="{23605EE9-9462-4438-9148-769B2BB4E74C}"/>
    <cellStyle name="Normal 2 4 2" xfId="54" xr:uid="{5EE69B66-52DA-4BB9-A9E4-41B468610270}"/>
    <cellStyle name="Normal 2 4 2 2" xfId="212" xr:uid="{96788508-34D3-420C-A035-B886ADFB4C1E}"/>
    <cellStyle name="Normal 2 4 3" xfId="201" xr:uid="{FB9E112E-47B9-4B0A-917F-2211144C7BA1}"/>
    <cellStyle name="Normal 2 5" xfId="32" xr:uid="{8397E8CD-C583-4D58-9CF3-E53D0CA18554}"/>
    <cellStyle name="Normal 2 5 2" xfId="55" xr:uid="{704E04EF-5466-4DE3-A147-8221C1C87145}"/>
    <cellStyle name="Normal 2 5 2 2" xfId="145" xr:uid="{87B245DB-CE29-45FC-B019-C4115FA3A4EE}"/>
    <cellStyle name="Normal 2 5 3" xfId="89" xr:uid="{65EE3A04-37CE-4FD3-8ED0-A10B5EEE9CFC}"/>
    <cellStyle name="Normal 2 5 3 2" xfId="176" xr:uid="{BE7B708C-92FB-4CDC-84F4-13349FA9BB76}"/>
    <cellStyle name="Normal 2 5 4" xfId="126" xr:uid="{9241AF65-46F7-4FD9-93AE-CDAEB591169C}"/>
    <cellStyle name="Normal 2 6" xfId="33" xr:uid="{32E1C635-D561-45E4-B722-02730A92AE56}"/>
    <cellStyle name="Normal 2 6 2" xfId="56" xr:uid="{EDC511C4-CF0A-4C25-87AB-050729E6B3BA}"/>
    <cellStyle name="Normal 2 6 2 2" xfId="146" xr:uid="{D90CCF50-AC79-4C46-9CBF-648862E8FC99}"/>
    <cellStyle name="Normal 2 6 3" xfId="90" xr:uid="{CC0F2487-58E1-4E9D-93F4-AA887021CADB}"/>
    <cellStyle name="Normal 2 6 3 2" xfId="177" xr:uid="{0EB481E3-8294-43E1-9B9D-0AAD1A820909}"/>
    <cellStyle name="Normal 2 6 4" xfId="127" xr:uid="{514CF42E-3A44-4823-BA0D-53E2D9C5F62A}"/>
    <cellStyle name="Normal 2 7" xfId="35" xr:uid="{0CE60EA7-97CC-45A9-9498-E61E9CB44F5C}"/>
    <cellStyle name="Normal 2 7 2" xfId="57" xr:uid="{FDAAD5BD-BADB-464C-9561-8475D299DFB0}"/>
    <cellStyle name="Normal 2 7 2 2" xfId="147" xr:uid="{CF4EDD0F-3497-482E-8928-F4DC06597104}"/>
    <cellStyle name="Normal 2 7 3" xfId="91" xr:uid="{BE5975C9-BEFF-4BAD-AF05-2315EA13E3B1}"/>
    <cellStyle name="Normal 2 7 3 2" xfId="178" xr:uid="{D241621E-ACB6-4F1C-904A-937A98308FA9}"/>
    <cellStyle name="Normal 2 7 4" xfId="128" xr:uid="{2CF071E9-C053-4F55-9107-95E2ECCBCA98}"/>
    <cellStyle name="Normal 2 8" xfId="39" xr:uid="{399AC144-6AB3-4768-BE26-6538A5C81B71}"/>
    <cellStyle name="Normal 2 8 2" xfId="58" xr:uid="{D2BD967E-59C6-4C23-9C43-A6978423EC74}"/>
    <cellStyle name="Normal 2 8 2 2" xfId="148" xr:uid="{46623B1F-9AE7-4A5E-B289-B805A29E4C9C}"/>
    <cellStyle name="Normal 2 8 3" xfId="92" xr:uid="{87F5DA21-7147-4735-B663-326A24E1CCF8}"/>
    <cellStyle name="Normal 2 8 3 2" xfId="179" xr:uid="{D25C243A-9B09-44AC-846E-C2C35E75AD13}"/>
    <cellStyle name="Normal 2 8 4" xfId="132" xr:uid="{11E523FE-2AA3-43DB-A50C-C6927957596B}"/>
    <cellStyle name="Normal 2 9" xfId="51" xr:uid="{913FC369-C248-4434-B067-44331EB9B0B8}"/>
    <cellStyle name="Normal 2 9 2" xfId="93" xr:uid="{1FA02BD0-1333-4C4C-A66E-10ABB4B507B7}"/>
    <cellStyle name="Normal 2 9 2 2" xfId="180" xr:uid="{A6AF0C2E-7336-492E-925C-4A4537424A47}"/>
    <cellStyle name="Normal 2 9 3" xfId="143" xr:uid="{FCD77374-D074-4C8C-B6DE-AFB0D839565E}"/>
    <cellStyle name="Normal 3" xfId="5" xr:uid="{932BFD25-FDC9-4018-A585-547E9C42518E}"/>
    <cellStyle name="Normal 3 2" xfId="12" xr:uid="{FEF56F97-7B8A-4E67-9B69-14FE05B5EF08}"/>
    <cellStyle name="Normal 3 2 2" xfId="60" xr:uid="{816779D6-7D15-435A-89C2-BD847A12BBE6}"/>
    <cellStyle name="Normal 3 2 2 2" xfId="150" xr:uid="{BCF80AD7-8D9D-4405-BFFB-7081528AC6D3}"/>
    <cellStyle name="Normal 3 2 3" xfId="95" xr:uid="{4FE91184-65CF-4D45-80F1-D2F99940CE20}"/>
    <cellStyle name="Normal 3 2 3 2" xfId="182" xr:uid="{E16CA0D9-597B-4172-9F39-59D6FC8D333A}"/>
    <cellStyle name="Normal 3 2 4" xfId="109" xr:uid="{496F692E-973B-43EB-BD0B-8F2674D69410}"/>
    <cellStyle name="Normal 3 3" xfId="59" xr:uid="{8784DEA2-D4F2-4B30-8EFF-2EA6FCA4A9CB}"/>
    <cellStyle name="Normal 3 3 2" xfId="149" xr:uid="{E23843AF-3CE1-4EB9-A0BE-AF92C7FA75C7}"/>
    <cellStyle name="Normal 3 4" xfId="94" xr:uid="{37A6487B-4E07-499B-B536-1D9905BBF241}"/>
    <cellStyle name="Normal 3 4 2" xfId="181" xr:uid="{2FE6AB3F-8109-4B9B-A86B-F8F6B07013C2}"/>
    <cellStyle name="Normal 3 5" xfId="105" xr:uid="{66D4A9C6-C5C3-490C-A135-B685F485ACA2}"/>
    <cellStyle name="Normal 4" xfId="7" xr:uid="{0531FA15-3CC7-47B7-BC13-7F64AB39EE24}"/>
    <cellStyle name="Normal 4 2" xfId="13" xr:uid="{0941B364-25CC-4241-A9EB-6DB0491D359A}"/>
    <cellStyle name="Normal 4 2 2" xfId="62" xr:uid="{C0E48522-1B4F-4FD6-85EC-4ADCB0485F81}"/>
    <cellStyle name="Normal 4 2 2 2" xfId="152" xr:uid="{EDFDDBAE-57B9-4139-9CEC-D41C4A6F54EA}"/>
    <cellStyle name="Normal 4 2 3" xfId="97" xr:uid="{A1411187-1227-4A1A-A955-E073BFAAF421}"/>
    <cellStyle name="Normal 4 2 3 2" xfId="184" xr:uid="{A5145D92-4351-44CC-AA60-D47A9F582754}"/>
    <cellStyle name="Normal 4 2 4" xfId="110" xr:uid="{B2CACC4A-E615-43AA-BEDE-FB61CAB3CF35}"/>
    <cellStyle name="Normal 4 3" xfId="61" xr:uid="{85195297-0A34-4419-965E-7B9D4EBCC5B6}"/>
    <cellStyle name="Normal 4 3 2" xfId="151" xr:uid="{DB50F045-21C4-4586-AF11-F39646D3EC42}"/>
    <cellStyle name="Normal 4 4" xfId="96" xr:uid="{B82C8AC3-2B67-4255-9852-65D7851E19CE}"/>
    <cellStyle name="Normal 4 4 2" xfId="183" xr:uid="{39AE5B9E-736A-4FF2-BE71-84275786D15C}"/>
    <cellStyle name="Normal 4 5" xfId="106" xr:uid="{0ADDC9AC-B8A0-41EE-9C37-056E149503CA}"/>
    <cellStyle name="Normal 5" xfId="8" xr:uid="{484F9F3B-E27D-4307-B325-20F2F26C5FA8}"/>
    <cellStyle name="Normal 5 2" xfId="14" xr:uid="{7768DB83-DB02-4572-B9E8-D0C170C6E312}"/>
    <cellStyle name="Normal 5 2 2" xfId="64" xr:uid="{AD9FA8A9-F6F2-44A6-9F38-DA93E33590B6}"/>
    <cellStyle name="Normal 5 2 2 2" xfId="154" xr:uid="{AA4B96F3-429C-4F4C-A335-77AA0601B6F7}"/>
    <cellStyle name="Normal 5 2 3" xfId="99" xr:uid="{EDEC3B46-29D9-4379-A504-4ECF14F432DC}"/>
    <cellStyle name="Normal 5 2 3 2" xfId="186" xr:uid="{94B6C47D-8F79-4CA9-86D5-2EB2C2D60CFD}"/>
    <cellStyle name="Normal 5 2 4" xfId="111" xr:uid="{4D5DEC5B-6F92-4813-A689-B1C6F6EBB422}"/>
    <cellStyle name="Normal 5 3" xfId="63" xr:uid="{9C3B2899-8BB2-41A6-AFE1-241E1248160C}"/>
    <cellStyle name="Normal 5 3 2" xfId="153" xr:uid="{9CCA14E3-C1BD-44BC-9B83-3130F77701A5}"/>
    <cellStyle name="Normal 5 4" xfId="98" xr:uid="{9D3A2A6D-3A90-4E0D-9699-99E02BB4C647}"/>
    <cellStyle name="Normal 5 4 2" xfId="185" xr:uid="{982FAF9C-7693-485C-BD38-E1943FE1E9D8}"/>
    <cellStyle name="Normal 5 5" xfId="107" xr:uid="{78929A6F-6387-465E-8260-37BB6C79E1DC}"/>
    <cellStyle name="Normal 6" xfId="15" xr:uid="{8A2DC786-6718-44CF-9BD0-8D344A0C819E}"/>
    <cellStyle name="Normal 6 2" xfId="65" xr:uid="{EF0C8500-E6CA-4A07-95BA-80AF70727157}"/>
    <cellStyle name="Normal 6 2 2" xfId="155" xr:uid="{FD62B763-D4C8-4B16-B594-8AFE61B93330}"/>
    <cellStyle name="Normal 6 3" xfId="100" xr:uid="{F4DDB72D-604F-40DE-A048-AA838C93AE16}"/>
    <cellStyle name="Normal 6 3 2" xfId="187" xr:uid="{FBC302BD-31D5-47C4-B12C-2E82A968E1AA}"/>
    <cellStyle name="Normal 6 4" xfId="112" xr:uid="{236AED50-50A1-4073-8EFF-F0DD26C32857}"/>
    <cellStyle name="Normal 7" xfId="25" xr:uid="{CC8ACF66-594E-44EA-A02F-1915A79093E2}"/>
    <cellStyle name="Normal 7 2" xfId="66" xr:uid="{E12F7CEF-7D73-4DC1-BC46-98AF324DB218}"/>
    <cellStyle name="Normal 7 2 2" xfId="156" xr:uid="{9F1AFCB4-A4A5-4495-AFE6-99365913E1B1}"/>
    <cellStyle name="Normal 7 3" xfId="101" xr:uid="{89F65FBB-1B74-49EA-8ECF-8BA028B7AD9F}"/>
    <cellStyle name="Normal 7 3 2" xfId="188" xr:uid="{F5F5356E-A2F6-44BA-9403-4C8CD1D8E0B7}"/>
    <cellStyle name="Normal 7 4" xfId="120" xr:uid="{542E2EC9-32BB-452C-A991-A7A8D11080DC}"/>
    <cellStyle name="Normal 8" xfId="27" xr:uid="{1341F838-1658-474F-B50B-60F8A2996624}"/>
    <cellStyle name="Normal 8 2" xfId="67" xr:uid="{DABFD25F-2B9F-4F5F-8B95-7023F8344D55}"/>
    <cellStyle name="Normal 8 2 2" xfId="157" xr:uid="{BBAB611C-BF93-4692-82AF-135E7C06457D}"/>
    <cellStyle name="Normal 8 3" xfId="102" xr:uid="{5D1FEC6D-E7FA-47ED-81C0-F2044684CE39}"/>
    <cellStyle name="Normal 8 3 2" xfId="189" xr:uid="{A80E80DC-2F7C-4371-82F0-B1CC7868E24A}"/>
    <cellStyle name="Normal 8 4" xfId="121" xr:uid="{D1642492-4958-4291-BC95-40F420DEF3A7}"/>
    <cellStyle name="Normal 9" xfId="28" xr:uid="{30625AD7-384F-420F-B817-6ED5016414BF}"/>
    <cellStyle name="Normal 9 2" xfId="68" xr:uid="{D8DE8F97-849D-4484-AB70-C82CF8C480B3}"/>
    <cellStyle name="Normal 9 2 2" xfId="158" xr:uid="{738CBA83-744E-4B30-B74C-8B60AD113899}"/>
    <cellStyle name="Normal 9 3" xfId="103" xr:uid="{64D6D1F1-C8D1-4D15-9A92-1D99AFD242D3}"/>
    <cellStyle name="Normal 9 3 2" xfId="190" xr:uid="{B2419A9D-F817-455D-8075-E29DB13736AE}"/>
    <cellStyle name="Normal 9 4" xfId="122" xr:uid="{D6260E93-1E2E-4DD4-BEA9-CC8388124EEB}"/>
    <cellStyle name="Porcentaje 2" xfId="4" xr:uid="{00D74E9C-CD88-43CF-9774-7B83B6C1EA0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82826</xdr:colOff>
      <xdr:row>0</xdr:row>
      <xdr:rowOff>107674</xdr:rowOff>
    </xdr:from>
    <xdr:to>
      <xdr:col>1</xdr:col>
      <xdr:colOff>495300</xdr:colOff>
      <xdr:row>4</xdr:row>
      <xdr:rowOff>161602</xdr:rowOff>
    </xdr:to>
    <xdr:pic>
      <xdr:nvPicPr>
        <xdr:cNvPr id="18" name="Imagen 1" descr="Logo Fin_0.tmp">
          <a:extLst>
            <a:ext uri="{FF2B5EF4-FFF2-40B4-BE49-F238E27FC236}">
              <a16:creationId xmlns:a16="http://schemas.microsoft.com/office/drawing/2014/main" id="{EDEBE583-A302-4483-9890-CD1043819F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826" y="107674"/>
          <a:ext cx="1298713" cy="840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63776</xdr:colOff>
      <xdr:row>0</xdr:row>
      <xdr:rowOff>88624</xdr:rowOff>
    </xdr:from>
    <xdr:to>
      <xdr:col>1</xdr:col>
      <xdr:colOff>276225</xdr:colOff>
      <xdr:row>4</xdr:row>
      <xdr:rowOff>142552</xdr:rowOff>
    </xdr:to>
    <xdr:pic>
      <xdr:nvPicPr>
        <xdr:cNvPr id="3" name="Imagen 2" descr="Logo Fin_0.tmp">
          <a:extLst>
            <a:ext uri="{FF2B5EF4-FFF2-40B4-BE49-F238E27FC236}">
              <a16:creationId xmlns:a16="http://schemas.microsoft.com/office/drawing/2014/main" id="{E5311583-DB82-4D52-9797-295D9387B0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776" y="88624"/>
          <a:ext cx="1193524" cy="844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44"/>
  <sheetViews>
    <sheetView tabSelected="1" view="pageBreakPreview" topLeftCell="A18" zoomScale="70" zoomScaleNormal="70" zoomScaleSheetLayoutView="70" zoomScalePageLayoutView="40" workbookViewId="0">
      <selection activeCell="C18" sqref="C18"/>
    </sheetView>
  </sheetViews>
  <sheetFormatPr baseColWidth="10" defaultColWidth="9.140625" defaultRowHeight="15" x14ac:dyDescent="0.25"/>
  <cols>
    <col min="1" max="1" width="13.28515625" customWidth="1"/>
    <col min="2" max="2" width="33.28515625" style="2" customWidth="1"/>
    <col min="3" max="3" width="84.28515625" customWidth="1"/>
    <col min="4" max="4" width="16.140625" style="7" customWidth="1"/>
    <col min="5" max="5" width="13.5703125" bestFit="1" customWidth="1"/>
    <col min="6" max="6" width="14.42578125" bestFit="1" customWidth="1"/>
  </cols>
  <sheetData>
    <row r="1" spans="1:4" ht="15.75" x14ac:dyDescent="0.25">
      <c r="A1" s="71" t="s">
        <v>0</v>
      </c>
      <c r="B1" s="72"/>
      <c r="C1" s="72"/>
      <c r="D1" s="73"/>
    </row>
    <row r="2" spans="1:4" ht="15.75" x14ac:dyDescent="0.25">
      <c r="A2" s="68" t="s">
        <v>1</v>
      </c>
      <c r="B2" s="69"/>
      <c r="C2" s="69"/>
      <c r="D2" s="70"/>
    </row>
    <row r="3" spans="1:4" ht="15.75" x14ac:dyDescent="0.25">
      <c r="A3" s="68" t="s">
        <v>2</v>
      </c>
      <c r="B3" s="69"/>
      <c r="C3" s="69"/>
      <c r="D3" s="70"/>
    </row>
    <row r="4" spans="1:4" x14ac:dyDescent="0.25">
      <c r="A4" s="11"/>
      <c r="D4" s="10"/>
    </row>
    <row r="5" spans="1:4" x14ac:dyDescent="0.25">
      <c r="A5" s="11"/>
      <c r="D5" s="10"/>
    </row>
    <row r="6" spans="1:4" ht="15.75" x14ac:dyDescent="0.25">
      <c r="A6" s="15" t="s">
        <v>3</v>
      </c>
      <c r="D6" s="10"/>
    </row>
    <row r="7" spans="1:4" ht="15.75" x14ac:dyDescent="0.25">
      <c r="A7" s="15" t="s">
        <v>5</v>
      </c>
      <c r="D7" s="10"/>
    </row>
    <row r="8" spans="1:4" ht="15.75" x14ac:dyDescent="0.25">
      <c r="A8" s="15" t="s">
        <v>4</v>
      </c>
      <c r="D8" s="10"/>
    </row>
    <row r="9" spans="1:4" x14ac:dyDescent="0.25">
      <c r="A9" s="11"/>
      <c r="D9" s="10"/>
    </row>
    <row r="10" spans="1:4" ht="15.75" x14ac:dyDescent="0.25">
      <c r="A10" s="65" t="s">
        <v>14</v>
      </c>
      <c r="B10" s="66"/>
      <c r="C10" s="66"/>
      <c r="D10" s="67"/>
    </row>
    <row r="11" spans="1:4" ht="15.75" thickBot="1" x14ac:dyDescent="0.3">
      <c r="A11" s="11"/>
      <c r="D11" s="10"/>
    </row>
    <row r="12" spans="1:4" ht="46.5" customHeight="1" thickBot="1" x14ac:dyDescent="0.3">
      <c r="A12" s="5" t="s">
        <v>6</v>
      </c>
      <c r="B12" s="4" t="s">
        <v>7</v>
      </c>
      <c r="C12" s="5" t="s">
        <v>8</v>
      </c>
      <c r="D12" s="24" t="s">
        <v>10</v>
      </c>
    </row>
    <row r="13" spans="1:4" ht="60" x14ac:dyDescent="0.25">
      <c r="A13" s="19">
        <v>44838</v>
      </c>
      <c r="B13" s="17" t="s">
        <v>32</v>
      </c>
      <c r="C13" s="18" t="s">
        <v>65</v>
      </c>
      <c r="D13" s="23">
        <v>403</v>
      </c>
    </row>
    <row r="14" spans="1:4" ht="60" x14ac:dyDescent="0.25">
      <c r="A14" s="19">
        <v>44838</v>
      </c>
      <c r="B14" s="17" t="s">
        <v>31</v>
      </c>
      <c r="C14" s="18" t="s">
        <v>66</v>
      </c>
      <c r="D14" s="22">
        <v>395</v>
      </c>
    </row>
    <row r="15" spans="1:4" ht="36" x14ac:dyDescent="0.25">
      <c r="A15" s="19">
        <v>44838</v>
      </c>
      <c r="B15" s="17" t="s">
        <v>49</v>
      </c>
      <c r="C15" s="18" t="s">
        <v>67</v>
      </c>
      <c r="D15" s="22">
        <v>346</v>
      </c>
    </row>
    <row r="16" spans="1:4" ht="36" x14ac:dyDescent="0.25">
      <c r="A16" s="19">
        <v>44838</v>
      </c>
      <c r="B16" s="17" t="s">
        <v>64</v>
      </c>
      <c r="C16" s="18" t="s">
        <v>68</v>
      </c>
      <c r="D16" s="22">
        <v>33</v>
      </c>
    </row>
    <row r="17" spans="1:4" ht="36" x14ac:dyDescent="0.25">
      <c r="A17" s="19">
        <v>44838</v>
      </c>
      <c r="B17" s="17" t="s">
        <v>33</v>
      </c>
      <c r="C17" s="18" t="s">
        <v>69</v>
      </c>
      <c r="D17" s="22">
        <v>30</v>
      </c>
    </row>
    <row r="18" spans="1:4" ht="72" x14ac:dyDescent="0.25">
      <c r="A18" s="19">
        <v>44838</v>
      </c>
      <c r="B18" s="17" t="s">
        <v>38</v>
      </c>
      <c r="C18" s="18" t="s">
        <v>70</v>
      </c>
      <c r="D18" s="22">
        <v>35</v>
      </c>
    </row>
    <row r="19" spans="1:4" ht="48" x14ac:dyDescent="0.25">
      <c r="A19" s="19">
        <v>44838</v>
      </c>
      <c r="B19" s="17" t="s">
        <v>27</v>
      </c>
      <c r="C19" s="18" t="s">
        <v>71</v>
      </c>
      <c r="D19" s="22">
        <v>84</v>
      </c>
    </row>
    <row r="20" spans="1:4" ht="40.5" customHeight="1" x14ac:dyDescent="0.25">
      <c r="A20" s="47">
        <v>44838</v>
      </c>
      <c r="B20" s="48" t="s">
        <v>43</v>
      </c>
      <c r="C20" s="18" t="s">
        <v>72</v>
      </c>
      <c r="D20" s="22">
        <v>132</v>
      </c>
    </row>
    <row r="21" spans="1:4" ht="40.5" customHeight="1" x14ac:dyDescent="0.25">
      <c r="A21" s="19">
        <v>44838</v>
      </c>
      <c r="B21" s="17" t="s">
        <v>43</v>
      </c>
      <c r="C21" s="18" t="s">
        <v>73</v>
      </c>
      <c r="D21" s="22">
        <v>136</v>
      </c>
    </row>
    <row r="22" spans="1:4" ht="36" x14ac:dyDescent="0.25">
      <c r="A22" s="19">
        <v>44838</v>
      </c>
      <c r="B22" s="17" t="s">
        <v>46</v>
      </c>
      <c r="C22" s="18" t="s">
        <v>74</v>
      </c>
      <c r="D22" s="22">
        <v>132</v>
      </c>
    </row>
    <row r="23" spans="1:4" ht="36" x14ac:dyDescent="0.25">
      <c r="A23" s="47">
        <v>44838</v>
      </c>
      <c r="B23" s="48" t="s">
        <v>53</v>
      </c>
      <c r="C23" s="18" t="s">
        <v>75</v>
      </c>
      <c r="D23" s="22">
        <v>64</v>
      </c>
    </row>
    <row r="24" spans="1:4" ht="36" x14ac:dyDescent="0.25">
      <c r="A24" s="47">
        <v>44838</v>
      </c>
      <c r="B24" s="48" t="s">
        <v>51</v>
      </c>
      <c r="C24" s="18" t="s">
        <v>76</v>
      </c>
      <c r="D24" s="22">
        <v>95</v>
      </c>
    </row>
    <row r="25" spans="1:4" ht="60" x14ac:dyDescent="0.25">
      <c r="A25" s="47">
        <v>44838</v>
      </c>
      <c r="B25" s="48" t="s">
        <v>77</v>
      </c>
      <c r="C25" s="18" t="s">
        <v>78</v>
      </c>
      <c r="D25" s="22">
        <v>215.4</v>
      </c>
    </row>
    <row r="26" spans="1:4" ht="48" x14ac:dyDescent="0.25">
      <c r="A26" s="47">
        <v>44838</v>
      </c>
      <c r="B26" s="48" t="s">
        <v>37</v>
      </c>
      <c r="C26" s="18" t="s">
        <v>79</v>
      </c>
      <c r="D26" s="22">
        <v>124</v>
      </c>
    </row>
    <row r="27" spans="1:4" ht="60" x14ac:dyDescent="0.25">
      <c r="A27" s="47">
        <v>44838</v>
      </c>
      <c r="B27" s="48" t="s">
        <v>37</v>
      </c>
      <c r="C27" s="18" t="s">
        <v>80</v>
      </c>
      <c r="D27" s="22">
        <v>47</v>
      </c>
    </row>
    <row r="28" spans="1:4" ht="15.75" thickBot="1" x14ac:dyDescent="0.3">
      <c r="A28" s="49"/>
      <c r="B28" s="50"/>
      <c r="C28" s="51" t="s">
        <v>11</v>
      </c>
      <c r="D28" s="52">
        <f>SUM(D13:D27)</f>
        <v>2271.4</v>
      </c>
    </row>
    <row r="29" spans="1:4" x14ac:dyDescent="0.25">
      <c r="A29" s="26"/>
      <c r="B29" s="27"/>
      <c r="C29" s="35" t="s">
        <v>9</v>
      </c>
      <c r="D29" s="8">
        <f>D28</f>
        <v>2271.4</v>
      </c>
    </row>
    <row r="30" spans="1:4" ht="48" x14ac:dyDescent="0.25">
      <c r="A30" s="47">
        <v>44841</v>
      </c>
      <c r="B30" s="48" t="s">
        <v>38</v>
      </c>
      <c r="C30" s="18" t="s">
        <v>81</v>
      </c>
      <c r="D30" s="22">
        <v>50</v>
      </c>
    </row>
    <row r="31" spans="1:4" ht="36" x14ac:dyDescent="0.25">
      <c r="A31" s="47">
        <v>44841</v>
      </c>
      <c r="B31" s="48" t="s">
        <v>34</v>
      </c>
      <c r="C31" s="18" t="s">
        <v>82</v>
      </c>
      <c r="D31" s="22">
        <v>53</v>
      </c>
    </row>
    <row r="32" spans="1:4" ht="36" x14ac:dyDescent="0.25">
      <c r="A32" s="47">
        <v>44841</v>
      </c>
      <c r="B32" s="48" t="s">
        <v>47</v>
      </c>
      <c r="C32" s="18" t="s">
        <v>83</v>
      </c>
      <c r="D32" s="22">
        <v>105</v>
      </c>
    </row>
    <row r="33" spans="1:7" ht="36" x14ac:dyDescent="0.25">
      <c r="A33" s="47">
        <v>44841</v>
      </c>
      <c r="B33" s="48" t="s">
        <v>41</v>
      </c>
      <c r="C33" s="18" t="s">
        <v>84</v>
      </c>
      <c r="D33" s="22">
        <v>100</v>
      </c>
    </row>
    <row r="34" spans="1:7" ht="60" x14ac:dyDescent="0.25">
      <c r="A34" s="47">
        <v>44841</v>
      </c>
      <c r="B34" s="48" t="s">
        <v>39</v>
      </c>
      <c r="C34" s="18" t="s">
        <v>85</v>
      </c>
      <c r="D34" s="22">
        <v>60</v>
      </c>
    </row>
    <row r="35" spans="1:7" ht="48" x14ac:dyDescent="0.25">
      <c r="A35" s="47">
        <v>44841</v>
      </c>
      <c r="B35" s="48" t="s">
        <v>38</v>
      </c>
      <c r="C35" s="18" t="s">
        <v>86</v>
      </c>
      <c r="D35" s="22">
        <v>45</v>
      </c>
    </row>
    <row r="36" spans="1:7" ht="36" x14ac:dyDescent="0.25">
      <c r="A36" s="47">
        <v>44841</v>
      </c>
      <c r="B36" s="48" t="s">
        <v>61</v>
      </c>
      <c r="C36" s="18" t="s">
        <v>87</v>
      </c>
      <c r="D36" s="22">
        <v>41</v>
      </c>
    </row>
    <row r="37" spans="1:7" ht="48" x14ac:dyDescent="0.25">
      <c r="A37" s="47">
        <v>44841</v>
      </c>
      <c r="B37" s="48" t="s">
        <v>38</v>
      </c>
      <c r="C37" s="55" t="s">
        <v>88</v>
      </c>
      <c r="D37" s="22">
        <v>73</v>
      </c>
    </row>
    <row r="38" spans="1:7" ht="48" x14ac:dyDescent="0.25">
      <c r="A38" s="47">
        <v>44841</v>
      </c>
      <c r="B38" s="48" t="s">
        <v>36</v>
      </c>
      <c r="C38" s="54" t="s">
        <v>89</v>
      </c>
      <c r="D38" s="22">
        <v>45</v>
      </c>
    </row>
    <row r="39" spans="1:7" ht="60" x14ac:dyDescent="0.25">
      <c r="A39" s="47">
        <v>44841</v>
      </c>
      <c r="B39" s="48" t="s">
        <v>36</v>
      </c>
      <c r="C39" s="18" t="s">
        <v>90</v>
      </c>
      <c r="D39" s="22">
        <v>101</v>
      </c>
    </row>
    <row r="40" spans="1:7" ht="60" x14ac:dyDescent="0.25">
      <c r="A40" s="47">
        <v>44841</v>
      </c>
      <c r="B40" s="48" t="s">
        <v>39</v>
      </c>
      <c r="C40" s="18" t="s">
        <v>91</v>
      </c>
      <c r="D40" s="22">
        <v>57</v>
      </c>
      <c r="G40" s="16"/>
    </row>
    <row r="41" spans="1:7" ht="48" x14ac:dyDescent="0.25">
      <c r="A41" s="47">
        <v>44841</v>
      </c>
      <c r="B41" s="48" t="s">
        <v>38</v>
      </c>
      <c r="C41" s="18" t="s">
        <v>92</v>
      </c>
      <c r="D41" s="22">
        <v>59</v>
      </c>
      <c r="G41" s="16"/>
    </row>
    <row r="42" spans="1:7" ht="60" x14ac:dyDescent="0.25">
      <c r="A42" s="47">
        <v>44841</v>
      </c>
      <c r="B42" s="48" t="s">
        <v>39</v>
      </c>
      <c r="C42" s="18" t="s">
        <v>93</v>
      </c>
      <c r="D42" s="22">
        <v>50</v>
      </c>
      <c r="G42" s="16"/>
    </row>
    <row r="43" spans="1:7" ht="48" x14ac:dyDescent="0.25">
      <c r="A43" s="47">
        <v>44841</v>
      </c>
      <c r="B43" s="48" t="s">
        <v>38</v>
      </c>
      <c r="C43" s="18" t="s">
        <v>94</v>
      </c>
      <c r="D43" s="22">
        <v>107</v>
      </c>
      <c r="G43" s="16"/>
    </row>
    <row r="44" spans="1:7" ht="15.75" thickBot="1" x14ac:dyDescent="0.3">
      <c r="A44" s="49"/>
      <c r="B44" s="50"/>
      <c r="C44" s="51" t="s">
        <v>11</v>
      </c>
      <c r="D44" s="52">
        <f>SUM(D29:D43)</f>
        <v>3217.4</v>
      </c>
    </row>
    <row r="45" spans="1:7" x14ac:dyDescent="0.25">
      <c r="A45" s="26"/>
      <c r="B45" s="27"/>
      <c r="C45" s="35" t="s">
        <v>9</v>
      </c>
      <c r="D45" s="8">
        <f>D44</f>
        <v>3217.4</v>
      </c>
    </row>
    <row r="46" spans="1:7" s="16" customFormat="1" ht="48" x14ac:dyDescent="0.25">
      <c r="A46" s="47">
        <v>44845</v>
      </c>
      <c r="B46" s="48" t="s">
        <v>95</v>
      </c>
      <c r="C46" s="18" t="s">
        <v>178</v>
      </c>
      <c r="D46" s="22">
        <f>147-17</f>
        <v>130</v>
      </c>
    </row>
    <row r="47" spans="1:7" s="16" customFormat="1" ht="48" x14ac:dyDescent="0.25">
      <c r="A47" s="47">
        <v>44845</v>
      </c>
      <c r="B47" s="48" t="s">
        <v>96</v>
      </c>
      <c r="C47" s="18" t="s">
        <v>173</v>
      </c>
      <c r="D47" s="22">
        <f>147-12</f>
        <v>135</v>
      </c>
    </row>
    <row r="48" spans="1:7" s="16" customFormat="1" ht="48" x14ac:dyDescent="0.25">
      <c r="A48" s="47">
        <v>44845</v>
      </c>
      <c r="B48" s="48" t="s">
        <v>96</v>
      </c>
      <c r="C48" s="18" t="s">
        <v>174</v>
      </c>
      <c r="D48" s="22">
        <f>147-57</f>
        <v>90</v>
      </c>
    </row>
    <row r="49" spans="1:4" s="16" customFormat="1" ht="48" x14ac:dyDescent="0.25">
      <c r="A49" s="47">
        <v>44845</v>
      </c>
      <c r="B49" s="48" t="s">
        <v>95</v>
      </c>
      <c r="C49" s="18" t="s">
        <v>177</v>
      </c>
      <c r="D49" s="22">
        <f>147-43</f>
        <v>104</v>
      </c>
    </row>
    <row r="50" spans="1:4" s="16" customFormat="1" ht="60" x14ac:dyDescent="0.25">
      <c r="A50" s="47">
        <v>44846</v>
      </c>
      <c r="B50" s="48" t="s">
        <v>29</v>
      </c>
      <c r="C50" s="18" t="s">
        <v>169</v>
      </c>
      <c r="D50" s="22">
        <f>567-146</f>
        <v>421</v>
      </c>
    </row>
    <row r="51" spans="1:4" s="16" customFormat="1" ht="60" x14ac:dyDescent="0.25">
      <c r="A51" s="47">
        <v>44846</v>
      </c>
      <c r="B51" s="48" t="s">
        <v>30</v>
      </c>
      <c r="C51" s="18" t="s">
        <v>170</v>
      </c>
      <c r="D51" s="22">
        <f>567-168</f>
        <v>399</v>
      </c>
    </row>
    <row r="52" spans="1:4" s="16" customFormat="1" ht="60" x14ac:dyDescent="0.25">
      <c r="A52" s="47">
        <v>44846</v>
      </c>
      <c r="B52" s="48" t="s">
        <v>97</v>
      </c>
      <c r="C52" s="53" t="s">
        <v>176</v>
      </c>
      <c r="D52" s="22">
        <f>420-97</f>
        <v>323</v>
      </c>
    </row>
    <row r="53" spans="1:4" s="16" customFormat="1" ht="60" x14ac:dyDescent="0.25">
      <c r="A53" s="47">
        <v>44846</v>
      </c>
      <c r="B53" s="48" t="s">
        <v>98</v>
      </c>
      <c r="C53" s="18" t="s">
        <v>102</v>
      </c>
      <c r="D53" s="22">
        <v>420</v>
      </c>
    </row>
    <row r="54" spans="1:4" s="16" customFormat="1" ht="48" x14ac:dyDescent="0.25">
      <c r="A54" s="47">
        <v>44846</v>
      </c>
      <c r="B54" s="48" t="s">
        <v>48</v>
      </c>
      <c r="C54" s="18" t="s">
        <v>172</v>
      </c>
      <c r="D54" s="22">
        <f>567-150.75</f>
        <v>416.25</v>
      </c>
    </row>
    <row r="55" spans="1:4" s="16" customFormat="1" ht="60" x14ac:dyDescent="0.25">
      <c r="A55" s="47">
        <v>44846</v>
      </c>
      <c r="B55" s="48" t="s">
        <v>53</v>
      </c>
      <c r="C55" s="18" t="s">
        <v>103</v>
      </c>
      <c r="D55" s="22">
        <v>840</v>
      </c>
    </row>
    <row r="56" spans="1:4" s="16" customFormat="1" ht="60" x14ac:dyDescent="0.25">
      <c r="A56" s="47">
        <v>44846</v>
      </c>
      <c r="B56" s="48" t="s">
        <v>99</v>
      </c>
      <c r="C56" s="18" t="s">
        <v>175</v>
      </c>
      <c r="D56" s="22">
        <f>420-97</f>
        <v>323</v>
      </c>
    </row>
    <row r="57" spans="1:4" s="16" customFormat="1" ht="15.75" thickBot="1" x14ac:dyDescent="0.3">
      <c r="A57" s="20"/>
      <c r="B57" s="21"/>
      <c r="C57" s="34" t="s">
        <v>11</v>
      </c>
      <c r="D57" s="25">
        <f>SUM(D45:D56)</f>
        <v>6818.65</v>
      </c>
    </row>
    <row r="58" spans="1:4" s="16" customFormat="1" x14ac:dyDescent="0.25">
      <c r="A58" s="26"/>
      <c r="B58" s="27"/>
      <c r="C58" s="35" t="s">
        <v>9</v>
      </c>
      <c r="D58" s="8">
        <f>D57</f>
        <v>6818.65</v>
      </c>
    </row>
    <row r="59" spans="1:4" s="16" customFormat="1" ht="72" x14ac:dyDescent="0.25">
      <c r="A59" s="47">
        <v>44846</v>
      </c>
      <c r="B59" s="48" t="s">
        <v>56</v>
      </c>
      <c r="C59" s="18" t="s">
        <v>179</v>
      </c>
      <c r="D59" s="22">
        <f>567-152</f>
        <v>415</v>
      </c>
    </row>
    <row r="60" spans="1:4" s="16" customFormat="1" ht="60" x14ac:dyDescent="0.25">
      <c r="A60" s="47">
        <v>44846</v>
      </c>
      <c r="B60" s="48" t="s">
        <v>36</v>
      </c>
      <c r="C60" s="18" t="s">
        <v>171</v>
      </c>
      <c r="D60" s="22">
        <f>567-183</f>
        <v>384</v>
      </c>
    </row>
    <row r="61" spans="1:4" s="16" customFormat="1" ht="48" x14ac:dyDescent="0.25">
      <c r="A61" s="47">
        <v>44847</v>
      </c>
      <c r="B61" s="48" t="s">
        <v>58</v>
      </c>
      <c r="C61" s="18" t="s">
        <v>104</v>
      </c>
      <c r="D61" s="22">
        <v>106</v>
      </c>
    </row>
    <row r="62" spans="1:4" s="16" customFormat="1" ht="48" x14ac:dyDescent="0.25">
      <c r="A62" s="47">
        <v>44847</v>
      </c>
      <c r="B62" s="48" t="s">
        <v>100</v>
      </c>
      <c r="C62" s="18" t="s">
        <v>105</v>
      </c>
      <c r="D62" s="22">
        <v>57</v>
      </c>
    </row>
    <row r="63" spans="1:4" s="16" customFormat="1" ht="48" x14ac:dyDescent="0.25">
      <c r="A63" s="47">
        <v>44847</v>
      </c>
      <c r="B63" s="48" t="s">
        <v>101</v>
      </c>
      <c r="C63" s="18" t="s">
        <v>106</v>
      </c>
      <c r="D63" s="22">
        <v>57</v>
      </c>
    </row>
    <row r="64" spans="1:4" s="16" customFormat="1" ht="36" x14ac:dyDescent="0.25">
      <c r="A64" s="47">
        <v>44847</v>
      </c>
      <c r="B64" s="48" t="s">
        <v>100</v>
      </c>
      <c r="C64" s="18" t="s">
        <v>109</v>
      </c>
      <c r="D64" s="22">
        <v>43</v>
      </c>
    </row>
    <row r="65" spans="1:4" s="16" customFormat="1" ht="36" x14ac:dyDescent="0.25">
      <c r="A65" s="47">
        <v>44847</v>
      </c>
      <c r="B65" s="48" t="s">
        <v>101</v>
      </c>
      <c r="C65" s="18" t="s">
        <v>110</v>
      </c>
      <c r="D65" s="22">
        <v>37</v>
      </c>
    </row>
    <row r="66" spans="1:4" s="16" customFormat="1" ht="51.75" customHeight="1" x14ac:dyDescent="0.25">
      <c r="A66" s="47">
        <v>44847</v>
      </c>
      <c r="B66" s="48" t="s">
        <v>43</v>
      </c>
      <c r="C66" s="18" t="s">
        <v>111</v>
      </c>
      <c r="D66" s="22">
        <v>127</v>
      </c>
    </row>
    <row r="67" spans="1:4" s="16" customFormat="1" ht="36" x14ac:dyDescent="0.25">
      <c r="A67" s="47">
        <v>44847</v>
      </c>
      <c r="B67" s="48" t="s">
        <v>27</v>
      </c>
      <c r="C67" s="18" t="s">
        <v>112</v>
      </c>
      <c r="D67" s="22">
        <v>120</v>
      </c>
    </row>
    <row r="68" spans="1:4" s="16" customFormat="1" ht="48" x14ac:dyDescent="0.25">
      <c r="A68" s="47">
        <v>44847</v>
      </c>
      <c r="B68" s="48" t="s">
        <v>107</v>
      </c>
      <c r="C68" s="18" t="s">
        <v>113</v>
      </c>
      <c r="D68" s="22">
        <v>106</v>
      </c>
    </row>
    <row r="69" spans="1:4" s="16" customFormat="1" ht="48" x14ac:dyDescent="0.25">
      <c r="A69" s="47">
        <v>44847</v>
      </c>
      <c r="B69" s="48" t="s">
        <v>52</v>
      </c>
      <c r="C69" s="18" t="s">
        <v>114</v>
      </c>
      <c r="D69" s="22">
        <v>49</v>
      </c>
    </row>
    <row r="70" spans="1:4" s="16" customFormat="1" ht="36" x14ac:dyDescent="0.25">
      <c r="A70" s="47">
        <v>44847</v>
      </c>
      <c r="B70" s="48" t="s">
        <v>108</v>
      </c>
      <c r="C70" s="18" t="s">
        <v>115</v>
      </c>
      <c r="D70" s="22">
        <v>59</v>
      </c>
    </row>
    <row r="71" spans="1:4" s="16" customFormat="1" ht="36" x14ac:dyDescent="0.25">
      <c r="A71" s="47">
        <v>44847</v>
      </c>
      <c r="B71" s="48" t="s">
        <v>52</v>
      </c>
      <c r="C71" s="18" t="s">
        <v>116</v>
      </c>
      <c r="D71" s="22">
        <v>59</v>
      </c>
    </row>
    <row r="72" spans="1:4" s="16" customFormat="1" ht="15.75" thickBot="1" x14ac:dyDescent="0.3">
      <c r="A72" s="20"/>
      <c r="B72" s="21"/>
      <c r="C72" s="34" t="s">
        <v>11</v>
      </c>
      <c r="D72" s="25">
        <f>SUM(D58:D71)</f>
        <v>8437.65</v>
      </c>
    </row>
    <row r="73" spans="1:4" s="16" customFormat="1" x14ac:dyDescent="0.25">
      <c r="A73" s="26"/>
      <c r="B73" s="27"/>
      <c r="C73" s="35" t="s">
        <v>9</v>
      </c>
      <c r="D73" s="8">
        <f>+D72</f>
        <v>8437.65</v>
      </c>
    </row>
    <row r="74" spans="1:4" s="16" customFormat="1" ht="72" x14ac:dyDescent="0.25">
      <c r="A74" s="47">
        <v>44847</v>
      </c>
      <c r="B74" s="48" t="s">
        <v>117</v>
      </c>
      <c r="C74" s="18" t="s">
        <v>118</v>
      </c>
      <c r="D74" s="22">
        <v>417</v>
      </c>
    </row>
    <row r="75" spans="1:4" s="16" customFormat="1" ht="60" x14ac:dyDescent="0.25">
      <c r="A75" s="47">
        <v>44847</v>
      </c>
      <c r="B75" s="48" t="s">
        <v>100</v>
      </c>
      <c r="C75" s="18" t="s">
        <v>119</v>
      </c>
      <c r="D75" s="22">
        <v>45</v>
      </c>
    </row>
    <row r="76" spans="1:4" s="16" customFormat="1" ht="60" x14ac:dyDescent="0.25">
      <c r="A76" s="47">
        <v>44847</v>
      </c>
      <c r="B76" s="48" t="s">
        <v>38</v>
      </c>
      <c r="C76" s="18" t="s">
        <v>120</v>
      </c>
      <c r="D76" s="22">
        <v>95</v>
      </c>
    </row>
    <row r="77" spans="1:4" s="16" customFormat="1" ht="48" x14ac:dyDescent="0.25">
      <c r="A77" s="47">
        <v>44847</v>
      </c>
      <c r="B77" s="48" t="s">
        <v>39</v>
      </c>
      <c r="C77" s="18" t="s">
        <v>121</v>
      </c>
      <c r="D77" s="22">
        <v>123</v>
      </c>
    </row>
    <row r="78" spans="1:4" s="16" customFormat="1" ht="48" x14ac:dyDescent="0.25">
      <c r="A78" s="47">
        <v>44848</v>
      </c>
      <c r="B78" s="48" t="s">
        <v>41</v>
      </c>
      <c r="C78" s="18" t="s">
        <v>122</v>
      </c>
      <c r="D78" s="22">
        <v>567</v>
      </c>
    </row>
    <row r="79" spans="1:4" s="16" customFormat="1" ht="60" x14ac:dyDescent="0.25">
      <c r="A79" s="47">
        <v>44848</v>
      </c>
      <c r="B79" s="48" t="s">
        <v>61</v>
      </c>
      <c r="C79" s="18" t="s">
        <v>123</v>
      </c>
      <c r="D79" s="22">
        <v>567</v>
      </c>
    </row>
    <row r="80" spans="1:4" s="16" customFormat="1" ht="60" x14ac:dyDescent="0.25">
      <c r="A80" s="47">
        <v>44848</v>
      </c>
      <c r="B80" s="48" t="s">
        <v>107</v>
      </c>
      <c r="C80" s="18" t="s">
        <v>125</v>
      </c>
      <c r="D80" s="22">
        <v>567</v>
      </c>
    </row>
    <row r="81" spans="1:4" s="16" customFormat="1" ht="60" x14ac:dyDescent="0.25">
      <c r="A81" s="47">
        <v>44848</v>
      </c>
      <c r="B81" s="48" t="s">
        <v>39</v>
      </c>
      <c r="C81" s="18" t="s">
        <v>180</v>
      </c>
      <c r="D81" s="22">
        <f>567-121.99</f>
        <v>445.01</v>
      </c>
    </row>
    <row r="82" spans="1:4" s="16" customFormat="1" ht="72" x14ac:dyDescent="0.25">
      <c r="A82" s="47">
        <v>44848</v>
      </c>
      <c r="B82" s="48" t="s">
        <v>38</v>
      </c>
      <c r="C82" s="18" t="s">
        <v>126</v>
      </c>
      <c r="D82" s="22">
        <v>1</v>
      </c>
    </row>
    <row r="83" spans="1:4" s="16" customFormat="1" ht="48" x14ac:dyDescent="0.25">
      <c r="A83" s="47">
        <v>44848</v>
      </c>
      <c r="B83" s="48" t="s">
        <v>97</v>
      </c>
      <c r="C83" s="18" t="s">
        <v>127</v>
      </c>
      <c r="D83" s="22">
        <v>147</v>
      </c>
    </row>
    <row r="84" spans="1:4" s="16" customFormat="1" ht="48" x14ac:dyDescent="0.25">
      <c r="A84" s="47">
        <v>44853</v>
      </c>
      <c r="B84" s="48" t="s">
        <v>35</v>
      </c>
      <c r="C84" s="18" t="s">
        <v>128</v>
      </c>
      <c r="D84" s="22">
        <v>407</v>
      </c>
    </row>
    <row r="85" spans="1:4" s="16" customFormat="1" ht="48" x14ac:dyDescent="0.25">
      <c r="A85" s="47">
        <v>44853</v>
      </c>
      <c r="B85" s="48" t="s">
        <v>54</v>
      </c>
      <c r="C85" s="18" t="s">
        <v>129</v>
      </c>
      <c r="D85" s="22">
        <v>117</v>
      </c>
    </row>
    <row r="86" spans="1:4" s="16" customFormat="1" ht="15.75" thickBot="1" x14ac:dyDescent="0.3">
      <c r="A86" s="20"/>
      <c r="B86" s="21"/>
      <c r="C86" s="34" t="s">
        <v>11</v>
      </c>
      <c r="D86" s="25">
        <f>SUM(D73:D85)</f>
        <v>11935.66</v>
      </c>
    </row>
    <row r="87" spans="1:4" s="16" customFormat="1" x14ac:dyDescent="0.25">
      <c r="A87" s="26"/>
      <c r="B87" s="27"/>
      <c r="C87" s="35" t="s">
        <v>9</v>
      </c>
      <c r="D87" s="8">
        <f>+D86</f>
        <v>11935.66</v>
      </c>
    </row>
    <row r="88" spans="1:4" s="16" customFormat="1" ht="60" x14ac:dyDescent="0.25">
      <c r="A88" s="47">
        <v>44853</v>
      </c>
      <c r="B88" s="48" t="s">
        <v>124</v>
      </c>
      <c r="C88" s="18" t="s">
        <v>130</v>
      </c>
      <c r="D88" s="22">
        <v>719.8</v>
      </c>
    </row>
    <row r="89" spans="1:4" s="16" customFormat="1" ht="60" x14ac:dyDescent="0.25">
      <c r="A89" s="47">
        <v>44853</v>
      </c>
      <c r="B89" s="48" t="s">
        <v>59</v>
      </c>
      <c r="C89" s="18" t="s">
        <v>131</v>
      </c>
      <c r="D89" s="22">
        <v>332</v>
      </c>
    </row>
    <row r="90" spans="1:4" s="16" customFormat="1" ht="48" x14ac:dyDescent="0.25">
      <c r="A90" s="47">
        <v>44853</v>
      </c>
      <c r="B90" s="48" t="s">
        <v>108</v>
      </c>
      <c r="C90" s="18" t="s">
        <v>132</v>
      </c>
      <c r="D90" s="22">
        <v>79.5</v>
      </c>
    </row>
    <row r="91" spans="1:4" s="16" customFormat="1" ht="36" x14ac:dyDescent="0.25">
      <c r="A91" s="47">
        <v>44853</v>
      </c>
      <c r="B91" s="48" t="s">
        <v>47</v>
      </c>
      <c r="C91" s="18" t="s">
        <v>133</v>
      </c>
      <c r="D91" s="22">
        <v>118</v>
      </c>
    </row>
    <row r="92" spans="1:4" s="16" customFormat="1" ht="36" x14ac:dyDescent="0.25">
      <c r="A92" s="47">
        <v>44853</v>
      </c>
      <c r="B92" s="48" t="s">
        <v>41</v>
      </c>
      <c r="C92" s="18" t="s">
        <v>134</v>
      </c>
      <c r="D92" s="22">
        <v>118</v>
      </c>
    </row>
    <row r="93" spans="1:4" s="16" customFormat="1" ht="36" x14ac:dyDescent="0.25">
      <c r="A93" s="47">
        <v>44853</v>
      </c>
      <c r="B93" s="48" t="s">
        <v>60</v>
      </c>
      <c r="C93" s="18" t="s">
        <v>135</v>
      </c>
      <c r="D93" s="22">
        <v>449</v>
      </c>
    </row>
    <row r="94" spans="1:4" s="16" customFormat="1" ht="36" x14ac:dyDescent="0.25">
      <c r="A94" s="47">
        <v>44853</v>
      </c>
      <c r="B94" s="48" t="s">
        <v>57</v>
      </c>
      <c r="C94" s="18" t="s">
        <v>136</v>
      </c>
      <c r="D94" s="22">
        <v>409</v>
      </c>
    </row>
    <row r="95" spans="1:4" s="16" customFormat="1" ht="48" x14ac:dyDescent="0.25">
      <c r="A95" s="47">
        <v>44853</v>
      </c>
      <c r="B95" s="48" t="s">
        <v>50</v>
      </c>
      <c r="C95" s="18" t="s">
        <v>137</v>
      </c>
      <c r="D95" s="22">
        <v>423</v>
      </c>
    </row>
    <row r="96" spans="1:4" s="16" customFormat="1" ht="48" x14ac:dyDescent="0.25">
      <c r="A96" s="47">
        <v>44853</v>
      </c>
      <c r="B96" s="48" t="s">
        <v>49</v>
      </c>
      <c r="C96" s="18" t="s">
        <v>138</v>
      </c>
      <c r="D96" s="22">
        <v>428</v>
      </c>
    </row>
    <row r="97" spans="1:4" s="16" customFormat="1" ht="60" x14ac:dyDescent="0.25">
      <c r="A97" s="47">
        <v>44853</v>
      </c>
      <c r="B97" s="48" t="s">
        <v>101</v>
      </c>
      <c r="C97" s="18" t="s">
        <v>139</v>
      </c>
      <c r="D97" s="22">
        <v>50</v>
      </c>
    </row>
    <row r="98" spans="1:4" s="16" customFormat="1" ht="36" x14ac:dyDescent="0.25">
      <c r="A98" s="47">
        <v>44853</v>
      </c>
      <c r="B98" s="48" t="s">
        <v>47</v>
      </c>
      <c r="C98" s="18" t="s">
        <v>140</v>
      </c>
      <c r="D98" s="22">
        <v>117</v>
      </c>
    </row>
    <row r="99" spans="1:4" s="16" customFormat="1" ht="36" x14ac:dyDescent="0.25">
      <c r="A99" s="47">
        <v>44853</v>
      </c>
      <c r="B99" s="48" t="s">
        <v>41</v>
      </c>
      <c r="C99" s="18" t="s">
        <v>141</v>
      </c>
      <c r="D99" s="22">
        <v>97</v>
      </c>
    </row>
    <row r="100" spans="1:4" s="16" customFormat="1" ht="36" x14ac:dyDescent="0.25">
      <c r="A100" s="47">
        <v>44853</v>
      </c>
      <c r="B100" s="48" t="s">
        <v>28</v>
      </c>
      <c r="C100" s="18" t="s">
        <v>142</v>
      </c>
      <c r="D100" s="22">
        <v>123</v>
      </c>
    </row>
    <row r="101" spans="1:4" s="16" customFormat="1" ht="60" x14ac:dyDescent="0.25">
      <c r="A101" s="47">
        <v>44858</v>
      </c>
      <c r="B101" s="48" t="s">
        <v>56</v>
      </c>
      <c r="C101" s="18" t="s">
        <v>181</v>
      </c>
      <c r="D101" s="22">
        <f>567-140</f>
        <v>427</v>
      </c>
    </row>
    <row r="102" spans="1:4" s="16" customFormat="1" ht="36" x14ac:dyDescent="0.25">
      <c r="A102" s="47">
        <v>44860</v>
      </c>
      <c r="B102" s="48" t="s">
        <v>42</v>
      </c>
      <c r="C102" s="18" t="s">
        <v>143</v>
      </c>
      <c r="D102" s="22">
        <v>65</v>
      </c>
    </row>
    <row r="103" spans="1:4" s="16" customFormat="1" ht="41.25" customHeight="1" x14ac:dyDescent="0.25">
      <c r="A103" s="47">
        <v>44860</v>
      </c>
      <c r="B103" s="48" t="s">
        <v>40</v>
      </c>
      <c r="C103" s="18" t="s">
        <v>144</v>
      </c>
      <c r="D103" s="22">
        <v>75</v>
      </c>
    </row>
    <row r="104" spans="1:4" s="16" customFormat="1" ht="15.75" thickBot="1" x14ac:dyDescent="0.3">
      <c r="A104" s="20"/>
      <c r="B104" s="21"/>
      <c r="C104" s="34" t="s">
        <v>11</v>
      </c>
      <c r="D104" s="25">
        <f>SUM(D87:D103)</f>
        <v>15965.96</v>
      </c>
    </row>
    <row r="105" spans="1:4" s="16" customFormat="1" x14ac:dyDescent="0.25">
      <c r="A105" s="26"/>
      <c r="B105" s="27"/>
      <c r="C105" s="35" t="s">
        <v>9</v>
      </c>
      <c r="D105" s="8">
        <f>D104</f>
        <v>15965.96</v>
      </c>
    </row>
    <row r="106" spans="1:4" s="16" customFormat="1" ht="48" x14ac:dyDescent="0.25">
      <c r="A106" s="47">
        <v>44860</v>
      </c>
      <c r="B106" s="48" t="s">
        <v>37</v>
      </c>
      <c r="C106" s="18" t="s">
        <v>145</v>
      </c>
      <c r="D106" s="22">
        <v>123</v>
      </c>
    </row>
    <row r="107" spans="1:4" s="16" customFormat="1" ht="48" x14ac:dyDescent="0.25">
      <c r="A107" s="47">
        <v>44860</v>
      </c>
      <c r="B107" s="48" t="s">
        <v>34</v>
      </c>
      <c r="C107" s="18" t="s">
        <v>146</v>
      </c>
      <c r="D107" s="22">
        <v>118</v>
      </c>
    </row>
    <row r="108" spans="1:4" s="16" customFormat="1" ht="48" x14ac:dyDescent="0.25">
      <c r="A108" s="47">
        <v>44860</v>
      </c>
      <c r="B108" s="48" t="s">
        <v>58</v>
      </c>
      <c r="C108" s="18" t="s">
        <v>147</v>
      </c>
      <c r="D108" s="22">
        <v>89</v>
      </c>
    </row>
    <row r="109" spans="1:4" s="16" customFormat="1" ht="36" x14ac:dyDescent="0.25">
      <c r="A109" s="47">
        <v>44860</v>
      </c>
      <c r="B109" s="48" t="s">
        <v>27</v>
      </c>
      <c r="C109" s="18" t="s">
        <v>148</v>
      </c>
      <c r="D109" s="22">
        <v>128</v>
      </c>
    </row>
    <row r="110" spans="1:4" s="16" customFormat="1" ht="60" x14ac:dyDescent="0.25">
      <c r="A110" s="47">
        <v>44860</v>
      </c>
      <c r="B110" s="48" t="s">
        <v>37</v>
      </c>
      <c r="C110" s="18" t="s">
        <v>149</v>
      </c>
      <c r="D110" s="22">
        <v>115</v>
      </c>
    </row>
    <row r="111" spans="1:4" s="16" customFormat="1" ht="72" x14ac:dyDescent="0.25">
      <c r="A111" s="47">
        <v>44860</v>
      </c>
      <c r="B111" s="48" t="s">
        <v>55</v>
      </c>
      <c r="C111" s="18" t="s">
        <v>150</v>
      </c>
      <c r="D111" s="22">
        <v>74</v>
      </c>
    </row>
    <row r="112" spans="1:4" s="16" customFormat="1" ht="48" x14ac:dyDescent="0.25">
      <c r="A112" s="47">
        <v>44860</v>
      </c>
      <c r="B112" s="48" t="s">
        <v>37</v>
      </c>
      <c r="C112" s="18" t="s">
        <v>151</v>
      </c>
      <c r="D112" s="22">
        <v>99</v>
      </c>
    </row>
    <row r="113" spans="1:7" s="16" customFormat="1" ht="48" x14ac:dyDescent="0.25">
      <c r="A113" s="47">
        <v>44860</v>
      </c>
      <c r="B113" s="48" t="s">
        <v>54</v>
      </c>
      <c r="C113" s="18" t="s">
        <v>152</v>
      </c>
      <c r="D113" s="22">
        <v>139</v>
      </c>
    </row>
    <row r="114" spans="1:7" s="16" customFormat="1" ht="48" x14ac:dyDescent="0.25">
      <c r="A114" s="47">
        <v>44860</v>
      </c>
      <c r="B114" s="48" t="s">
        <v>45</v>
      </c>
      <c r="C114" s="18" t="s">
        <v>153</v>
      </c>
      <c r="D114" s="22">
        <v>78</v>
      </c>
    </row>
    <row r="115" spans="1:7" s="16" customFormat="1" ht="60" x14ac:dyDescent="0.25">
      <c r="A115" s="47">
        <v>44860</v>
      </c>
      <c r="B115" s="48" t="s">
        <v>37</v>
      </c>
      <c r="C115" s="18" t="s">
        <v>154</v>
      </c>
      <c r="D115" s="22">
        <v>81</v>
      </c>
    </row>
    <row r="116" spans="1:7" s="16" customFormat="1" ht="72" x14ac:dyDescent="0.25">
      <c r="A116" s="47">
        <v>44860</v>
      </c>
      <c r="B116" s="48" t="s">
        <v>37</v>
      </c>
      <c r="C116" s="18" t="s">
        <v>155</v>
      </c>
      <c r="D116" s="22">
        <v>321</v>
      </c>
    </row>
    <row r="117" spans="1:7" s="16" customFormat="1" ht="60" x14ac:dyDescent="0.25">
      <c r="A117" s="47">
        <v>44860</v>
      </c>
      <c r="B117" s="48" t="s">
        <v>55</v>
      </c>
      <c r="C117" s="18" t="s">
        <v>156</v>
      </c>
      <c r="D117" s="22">
        <v>79</v>
      </c>
    </row>
    <row r="118" spans="1:7" s="16" customFormat="1" ht="15.75" thickBot="1" x14ac:dyDescent="0.3">
      <c r="A118" s="20"/>
      <c r="B118" s="21"/>
      <c r="C118" s="34" t="s">
        <v>11</v>
      </c>
      <c r="D118" s="25">
        <f>SUM(D105:D117)</f>
        <v>17409.96</v>
      </c>
    </row>
    <row r="119" spans="1:7" s="16" customFormat="1" x14ac:dyDescent="0.25">
      <c r="A119" s="26"/>
      <c r="B119" s="27"/>
      <c r="C119" s="35" t="s">
        <v>9</v>
      </c>
      <c r="D119" s="8">
        <f>D118</f>
        <v>17409.96</v>
      </c>
    </row>
    <row r="120" spans="1:7" s="16" customFormat="1" ht="60" x14ac:dyDescent="0.25">
      <c r="A120" s="47">
        <v>44860</v>
      </c>
      <c r="B120" s="48" t="s">
        <v>37</v>
      </c>
      <c r="C120" s="18" t="s">
        <v>157</v>
      </c>
      <c r="D120" s="22">
        <v>120</v>
      </c>
    </row>
    <row r="121" spans="1:7" s="16" customFormat="1" ht="48" x14ac:dyDescent="0.25">
      <c r="A121" s="47">
        <v>44860</v>
      </c>
      <c r="B121" s="48" t="s">
        <v>30</v>
      </c>
      <c r="C121" s="18" t="s">
        <v>159</v>
      </c>
      <c r="D121" s="22">
        <v>504</v>
      </c>
      <c r="G121"/>
    </row>
    <row r="122" spans="1:7" s="16" customFormat="1" ht="48" x14ac:dyDescent="0.25">
      <c r="A122" s="47">
        <v>44860</v>
      </c>
      <c r="B122" s="48" t="s">
        <v>158</v>
      </c>
      <c r="C122" s="18" t="s">
        <v>160</v>
      </c>
      <c r="D122" s="22">
        <v>504</v>
      </c>
      <c r="G122"/>
    </row>
    <row r="123" spans="1:7" s="16" customFormat="1" ht="48" x14ac:dyDescent="0.25">
      <c r="A123" s="47">
        <v>44860</v>
      </c>
      <c r="B123" s="48" t="s">
        <v>41</v>
      </c>
      <c r="C123" s="18" t="s">
        <v>161</v>
      </c>
      <c r="D123" s="22">
        <v>504</v>
      </c>
      <c r="G123"/>
    </row>
    <row r="124" spans="1:7" s="16" customFormat="1" ht="48" x14ac:dyDescent="0.25">
      <c r="A124" s="47">
        <v>44860</v>
      </c>
      <c r="B124" s="48" t="s">
        <v>44</v>
      </c>
      <c r="C124" s="18" t="s">
        <v>162</v>
      </c>
      <c r="D124" s="22">
        <v>504</v>
      </c>
      <c r="G124"/>
    </row>
    <row r="125" spans="1:7" s="16" customFormat="1" ht="36" x14ac:dyDescent="0.25">
      <c r="A125" s="47">
        <v>44860</v>
      </c>
      <c r="B125" s="48" t="s">
        <v>39</v>
      </c>
      <c r="C125" s="18" t="s">
        <v>163</v>
      </c>
      <c r="D125" s="22">
        <v>504</v>
      </c>
      <c r="G125"/>
    </row>
    <row r="126" spans="1:7" s="16" customFormat="1" ht="36" x14ac:dyDescent="0.25">
      <c r="A126" s="47">
        <v>44860</v>
      </c>
      <c r="B126" s="48" t="s">
        <v>117</v>
      </c>
      <c r="C126" s="18" t="s">
        <v>164</v>
      </c>
      <c r="D126" s="22">
        <v>504</v>
      </c>
      <c r="G126"/>
    </row>
    <row r="127" spans="1:7" s="16" customFormat="1" ht="72" x14ac:dyDescent="0.25">
      <c r="A127" s="47">
        <v>44860</v>
      </c>
      <c r="B127" s="48" t="s">
        <v>97</v>
      </c>
      <c r="C127" s="18" t="s">
        <v>165</v>
      </c>
      <c r="D127" s="22">
        <v>567</v>
      </c>
      <c r="G127"/>
    </row>
    <row r="128" spans="1:7" s="16" customFormat="1" ht="72" x14ac:dyDescent="0.25">
      <c r="A128" s="47">
        <v>44860</v>
      </c>
      <c r="B128" s="48" t="s">
        <v>98</v>
      </c>
      <c r="C128" s="18" t="s">
        <v>167</v>
      </c>
      <c r="D128" s="22">
        <v>504</v>
      </c>
      <c r="G128"/>
    </row>
    <row r="129" spans="1:7" s="16" customFormat="1" ht="60" x14ac:dyDescent="0.25">
      <c r="A129" s="47">
        <v>44860</v>
      </c>
      <c r="B129" s="48" t="s">
        <v>166</v>
      </c>
      <c r="C129" s="18" t="s">
        <v>168</v>
      </c>
      <c r="D129" s="22">
        <v>567</v>
      </c>
      <c r="G129"/>
    </row>
    <row r="130" spans="1:7" s="16" customFormat="1" ht="15.75" thickBot="1" x14ac:dyDescent="0.3">
      <c r="A130" s="33"/>
      <c r="B130" s="21"/>
      <c r="C130" s="34" t="s">
        <v>12</v>
      </c>
      <c r="D130" s="25">
        <f>SUM(D119:D129)</f>
        <v>22191.96</v>
      </c>
      <c r="E130" s="43"/>
    </row>
    <row r="131" spans="1:7" s="16" customFormat="1" ht="27.75" customHeight="1" x14ac:dyDescent="0.25">
      <c r="A131" s="30"/>
      <c r="B131" s="29"/>
      <c r="C131" s="31"/>
      <c r="D131" s="32"/>
    </row>
    <row r="132" spans="1:7" x14ac:dyDescent="0.25">
      <c r="A132" s="11" t="s">
        <v>62</v>
      </c>
      <c r="D132" s="10"/>
    </row>
    <row r="133" spans="1:7" ht="15.75" thickBot="1" x14ac:dyDescent="0.3">
      <c r="A133" s="12"/>
      <c r="B133" s="13"/>
      <c r="C133" s="9"/>
      <c r="D133" s="14"/>
    </row>
    <row r="135" spans="1:7" x14ac:dyDescent="0.25">
      <c r="A135" s="36" t="s">
        <v>19</v>
      </c>
      <c r="B135" s="37"/>
      <c r="C135" s="37"/>
      <c r="D135" s="38"/>
      <c r="E135" s="3"/>
    </row>
    <row r="136" spans="1:7" x14ac:dyDescent="0.25">
      <c r="A136" s="74" t="s">
        <v>23</v>
      </c>
      <c r="B136" s="74"/>
      <c r="C136" s="37"/>
      <c r="D136" s="38"/>
      <c r="E136" s="28"/>
    </row>
    <row r="137" spans="1:7" x14ac:dyDescent="0.25">
      <c r="A137" s="64" t="s">
        <v>26</v>
      </c>
      <c r="B137" s="64"/>
      <c r="C137" s="42"/>
      <c r="D137" s="39"/>
      <c r="E137" s="28"/>
    </row>
    <row r="138" spans="1:7" x14ac:dyDescent="0.25">
      <c r="A138" s="44"/>
      <c r="B138" s="44"/>
      <c r="C138" s="42"/>
      <c r="D138" s="39"/>
      <c r="E138" s="28"/>
    </row>
    <row r="139" spans="1:7" x14ac:dyDescent="0.25">
      <c r="A139" t="s">
        <v>16</v>
      </c>
    </row>
    <row r="140" spans="1:7" x14ac:dyDescent="0.25">
      <c r="A140" t="s">
        <v>17</v>
      </c>
    </row>
    <row r="141" spans="1:7" x14ac:dyDescent="0.25">
      <c r="A141" t="s">
        <v>18</v>
      </c>
    </row>
    <row r="143" spans="1:7" ht="300" x14ac:dyDescent="0.25">
      <c r="A143" s="28" t="s">
        <v>13</v>
      </c>
      <c r="B143" s="28"/>
    </row>
    <row r="144" spans="1:7" x14ac:dyDescent="0.25">
      <c r="A144" s="28"/>
      <c r="B144" s="28"/>
    </row>
  </sheetData>
  <mergeCells count="6">
    <mergeCell ref="A137:B137"/>
    <mergeCell ref="A10:D10"/>
    <mergeCell ref="A3:D3"/>
    <mergeCell ref="A2:D2"/>
    <mergeCell ref="A1:D1"/>
    <mergeCell ref="A136:B136"/>
  </mergeCells>
  <printOptions horizontalCentered="1"/>
  <pageMargins left="0.31496062992125984" right="0.11811023622047245" top="0.74803149606299213" bottom="0.35433070866141736" header="0.31496062992125984" footer="0.11811023622047245"/>
  <pageSetup scale="56" orientation="landscape" r:id="rId1"/>
  <headerFooter>
    <oddFooter>Página &amp;P</oddFooter>
  </headerFooter>
  <rowBreaks count="8" manualBreakCount="8">
    <brk id="28" max="4" man="1"/>
    <brk id="44" max="4" man="1"/>
    <brk id="57" max="4" man="1"/>
    <brk id="72" max="4" man="1"/>
    <brk id="86" max="4" man="1"/>
    <brk id="104" max="4" man="1"/>
    <brk id="118" max="4" man="1"/>
    <brk id="134" min="5"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89C5E-E282-4030-BBEA-72CB25B95F44}">
  <dimension ref="A1:M29"/>
  <sheetViews>
    <sheetView view="pageBreakPreview" topLeftCell="A6" zoomScaleNormal="100" zoomScaleSheetLayoutView="100" workbookViewId="0">
      <selection activeCell="A12" sqref="A12:D18"/>
    </sheetView>
  </sheetViews>
  <sheetFormatPr baseColWidth="10" defaultColWidth="9.140625" defaultRowHeight="15" x14ac:dyDescent="0.25"/>
  <cols>
    <col min="1" max="1" width="14.7109375" customWidth="1"/>
    <col min="2" max="2" width="28.85546875" style="2" customWidth="1"/>
    <col min="3" max="3" width="80.42578125" customWidth="1"/>
    <col min="4" max="4" width="15.85546875" customWidth="1"/>
  </cols>
  <sheetData>
    <row r="1" spans="1:13" ht="15.75" x14ac:dyDescent="0.25">
      <c r="A1" s="71" t="s">
        <v>0</v>
      </c>
      <c r="B1" s="72"/>
      <c r="C1" s="72"/>
      <c r="D1" s="73"/>
      <c r="E1" s="1"/>
      <c r="F1" s="1"/>
      <c r="G1" s="1"/>
      <c r="H1" s="1"/>
      <c r="I1" s="1"/>
      <c r="J1" s="1"/>
      <c r="K1" s="1"/>
      <c r="L1" s="1"/>
      <c r="M1" s="1"/>
    </row>
    <row r="2" spans="1:13" ht="15.75" x14ac:dyDescent="0.25">
      <c r="A2" s="68" t="s">
        <v>1</v>
      </c>
      <c r="B2" s="69"/>
      <c r="C2" s="69"/>
      <c r="D2" s="70"/>
      <c r="E2" s="1"/>
      <c r="F2" s="1"/>
      <c r="G2" s="1"/>
      <c r="H2" s="1"/>
      <c r="I2" s="1"/>
      <c r="J2" s="1"/>
      <c r="K2" s="1"/>
      <c r="L2" s="1"/>
      <c r="M2" s="1"/>
    </row>
    <row r="3" spans="1:13" ht="15.75" x14ac:dyDescent="0.25">
      <c r="A3" s="68" t="s">
        <v>2</v>
      </c>
      <c r="B3" s="69"/>
      <c r="C3" s="69"/>
      <c r="D3" s="70"/>
      <c r="E3" s="1"/>
      <c r="F3" s="1"/>
      <c r="G3" s="1"/>
      <c r="H3" s="1"/>
      <c r="I3" s="1"/>
      <c r="J3" s="1"/>
      <c r="K3" s="1"/>
      <c r="L3" s="1"/>
      <c r="M3" s="1"/>
    </row>
    <row r="4" spans="1:13" x14ac:dyDescent="0.25">
      <c r="A4" s="11"/>
      <c r="D4" s="10"/>
    </row>
    <row r="5" spans="1:13" x14ac:dyDescent="0.25">
      <c r="A5" s="11"/>
      <c r="D5" s="10"/>
    </row>
    <row r="6" spans="1:13" ht="15.75" x14ac:dyDescent="0.25">
      <c r="A6" s="15" t="s">
        <v>3</v>
      </c>
      <c r="D6" s="10"/>
    </row>
    <row r="7" spans="1:13" ht="15.75" x14ac:dyDescent="0.25">
      <c r="A7" s="15" t="s">
        <v>5</v>
      </c>
      <c r="D7" s="10"/>
    </row>
    <row r="8" spans="1:13" ht="15.75" x14ac:dyDescent="0.25">
      <c r="A8" s="15" t="s">
        <v>4</v>
      </c>
      <c r="D8" s="10"/>
    </row>
    <row r="9" spans="1:13" x14ac:dyDescent="0.25">
      <c r="A9" s="11"/>
      <c r="D9" s="10"/>
    </row>
    <row r="10" spans="1:13" ht="15.75" x14ac:dyDescent="0.25">
      <c r="A10" s="65" t="s">
        <v>20</v>
      </c>
      <c r="B10" s="66"/>
      <c r="C10" s="66"/>
      <c r="D10" s="67"/>
    </row>
    <row r="11" spans="1:13" ht="15.75" thickBot="1" x14ac:dyDescent="0.3">
      <c r="A11" s="45"/>
      <c r="D11" s="10"/>
    </row>
    <row r="12" spans="1:13" ht="25.5" x14ac:dyDescent="0.25">
      <c r="A12" s="56" t="s">
        <v>21</v>
      </c>
      <c r="B12" s="57" t="s">
        <v>22</v>
      </c>
      <c r="C12" s="6" t="s">
        <v>8</v>
      </c>
      <c r="D12" s="58" t="s">
        <v>10</v>
      </c>
    </row>
    <row r="13" spans="1:13" ht="15" customHeight="1" x14ac:dyDescent="0.25">
      <c r="A13" s="60"/>
      <c r="B13" s="61"/>
      <c r="C13" s="62"/>
      <c r="D13" s="63"/>
    </row>
    <row r="14" spans="1:13" ht="15" customHeight="1" x14ac:dyDescent="0.25">
      <c r="A14" s="76" t="s">
        <v>15</v>
      </c>
      <c r="B14" s="77"/>
      <c r="C14" s="77"/>
      <c r="D14" s="78"/>
    </row>
    <row r="15" spans="1:13" ht="15" customHeight="1" x14ac:dyDescent="0.25">
      <c r="A15" s="76"/>
      <c r="B15" s="77"/>
      <c r="C15" s="77"/>
      <c r="D15" s="78"/>
    </row>
    <row r="16" spans="1:13" ht="15" customHeight="1" thickBot="1" x14ac:dyDescent="0.3">
      <c r="A16" s="59"/>
      <c r="B16" s="50"/>
      <c r="C16" s="51" t="s">
        <v>12</v>
      </c>
      <c r="D16" s="52">
        <f>SUM(D13:D13)</f>
        <v>0</v>
      </c>
    </row>
    <row r="17" spans="1:4" ht="35.25" customHeight="1" x14ac:dyDescent="0.25">
      <c r="A17" s="79" t="s">
        <v>63</v>
      </c>
      <c r="B17" s="80"/>
      <c r="C17" s="80"/>
      <c r="D17" s="81"/>
    </row>
    <row r="18" spans="1:4" ht="15.75" thickBot="1" x14ac:dyDescent="0.3">
      <c r="A18" s="12"/>
      <c r="B18" s="13"/>
      <c r="C18" s="9"/>
      <c r="D18" s="14"/>
    </row>
    <row r="19" spans="1:4" x14ac:dyDescent="0.25">
      <c r="D19" s="7"/>
    </row>
    <row r="20" spans="1:4" ht="15" customHeight="1" x14ac:dyDescent="0.25">
      <c r="A20" s="36" t="s">
        <v>19</v>
      </c>
      <c r="B20" s="37"/>
      <c r="C20" s="37"/>
      <c r="D20" s="38"/>
    </row>
    <row r="21" spans="1:4" x14ac:dyDescent="0.25">
      <c r="A21" s="74" t="s">
        <v>23</v>
      </c>
      <c r="B21" s="74"/>
      <c r="C21" s="37"/>
      <c r="D21" s="38"/>
    </row>
    <row r="22" spans="1:4" x14ac:dyDescent="0.25">
      <c r="A22" s="64" t="s">
        <v>24</v>
      </c>
      <c r="B22" s="64"/>
      <c r="C22" s="44"/>
      <c r="D22" s="39"/>
    </row>
    <row r="23" spans="1:4" x14ac:dyDescent="0.25">
      <c r="A23" s="44"/>
      <c r="B23" s="44"/>
      <c r="C23" s="75"/>
      <c r="D23" s="75"/>
    </row>
    <row r="24" spans="1:4" x14ac:dyDescent="0.25">
      <c r="A24" s="42"/>
      <c r="B24" s="42"/>
      <c r="C24" s="75"/>
      <c r="D24" s="75"/>
    </row>
    <row r="25" spans="1:4" x14ac:dyDescent="0.25">
      <c r="A25" s="40"/>
      <c r="B25" s="41"/>
      <c r="C25" s="74"/>
      <c r="D25" s="74"/>
    </row>
    <row r="26" spans="1:4" x14ac:dyDescent="0.25">
      <c r="A26" s="46" t="s">
        <v>16</v>
      </c>
    </row>
    <row r="27" spans="1:4" x14ac:dyDescent="0.25">
      <c r="A27" s="46" t="s">
        <v>17</v>
      </c>
    </row>
    <row r="28" spans="1:4" x14ac:dyDescent="0.25">
      <c r="A28" s="46" t="s">
        <v>25</v>
      </c>
    </row>
    <row r="29" spans="1:4" x14ac:dyDescent="0.25">
      <c r="D29" s="7"/>
    </row>
  </sheetData>
  <mergeCells count="11">
    <mergeCell ref="C24:D24"/>
    <mergeCell ref="C25:D25"/>
    <mergeCell ref="A1:D1"/>
    <mergeCell ref="A2:D2"/>
    <mergeCell ref="A3:D3"/>
    <mergeCell ref="A10:D10"/>
    <mergeCell ref="A17:D17"/>
    <mergeCell ref="A21:B21"/>
    <mergeCell ref="A22:B22"/>
    <mergeCell ref="C23:D23"/>
    <mergeCell ref="A14:D15"/>
  </mergeCells>
  <printOptions horizontalCentered="1"/>
  <pageMargins left="0.23622047244094491" right="0.23622047244094491" top="0.74803149606299213" bottom="0.74803149606299213" header="0.31496062992125984" footer="0.31496062992125984"/>
  <pageSetup paperSize="9"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 Viaticos interior</vt:lpstr>
      <vt:lpstr>Gastos 029</vt:lpstr>
      <vt:lpstr>' Viaticos interior'!Área_de_impresión</vt:lpstr>
      <vt:lpstr>'Gastos 029'!Área_de_impresión</vt:lpstr>
      <vt:lpstr>' Viaticos interior'!Títulos_a_imprimir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2022-11-09T17:07:22Z</dcterms:modified>
</cp:coreProperties>
</file>