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xr:revisionPtr revIDLastSave="0" documentId="13_ncr:1_{6CB5BFBF-D483-4BEE-B770-9BD6815A3949}" xr6:coauthVersionLast="47" xr6:coauthVersionMax="47" xr10:uidLastSave="{00000000-0000-0000-0000-000000000000}"/>
  <bookViews>
    <workbookView xWindow="20370" yWindow="-120" windowWidth="19440" windowHeight="15000" xr2:uid="{00000000-000D-0000-FFFF-FFFF00000000}"/>
  </bookViews>
  <sheets>
    <sheet name=" Viaticos interior" sheetId="1" r:id="rId1"/>
    <sheet name="Gastos 029" sheetId="11" r:id="rId2"/>
  </sheets>
  <definedNames>
    <definedName name="_xlnm.Print_Area" localSheetId="0">' Viaticos interior'!$A$1:$E$150</definedName>
    <definedName name="_xlnm.Print_Area" localSheetId="1">'Gastos 029'!$A$1:$D$30</definedName>
    <definedName name="_xlnm.Print_Titles" localSheetId="0">' Viaticos interior'!$1:$12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1" l="1"/>
  <c r="D138" i="1" l="1"/>
  <c r="D134" i="1"/>
  <c r="D135" i="1" s="1"/>
  <c r="D77" i="1"/>
  <c r="D76" i="1"/>
  <c r="D75" i="1"/>
  <c r="D52" i="1"/>
  <c r="D51" i="1"/>
  <c r="D50" i="1"/>
  <c r="D13" i="1"/>
  <c r="D28" i="1" l="1"/>
  <c r="D29" i="1" l="1"/>
  <c r="D44" i="1" s="1"/>
  <c r="D45" i="1" l="1"/>
  <c r="D57" i="1" s="1"/>
  <c r="D58" i="1" l="1"/>
  <c r="D72" i="1" s="1"/>
  <c r="D73" i="1" l="1"/>
  <c r="D86" i="1" s="1"/>
  <c r="D87" i="1" s="1"/>
  <c r="D103" i="1" s="1"/>
  <c r="D104" i="1" l="1"/>
  <c r="D117" i="1" s="1"/>
  <c r="D118" i="1" s="1"/>
</calcChain>
</file>

<file path=xl/sharedStrings.xml><?xml version="1.0" encoding="utf-8"?>
<sst xmlns="http://schemas.openxmlformats.org/spreadsheetml/2006/main" count="288" uniqueCount="198">
  <si>
    <t xml:space="preserve">CONSEJO NACIONAL DE ADOPCIONES </t>
  </si>
  <si>
    <t>UNIDAD DE ADMINISTRACIÓN FINANCIERA</t>
  </si>
  <si>
    <t>UNIDAD DE TESORERÍA</t>
  </si>
  <si>
    <t>LEY DE ACCESO A LA INFORMACIÓN PÚBLICA</t>
  </si>
  <si>
    <t>LISTADO DE VIAJES NACIONALES E INTERNACIONALES FINANCIADOS CON FONDOS PÚBLICOS</t>
  </si>
  <si>
    <t>ARTÍCULO 10, NUMERAL 12, LEY DE ACCESO A LA INFORMACIÓN PÚBLICA</t>
  </si>
  <si>
    <t>FECHA</t>
  </si>
  <si>
    <t>NOMBRE DEL COMISIONADO</t>
  </si>
  <si>
    <t>DESCRIPCIÓN</t>
  </si>
  <si>
    <t>VIENEN</t>
  </si>
  <si>
    <t>VIÁTICOS ASIGNADOS</t>
  </si>
  <si>
    <t>VAN</t>
  </si>
  <si>
    <t>TOTAL</t>
  </si>
  <si>
    <t>El objeto del viaje se limita al número de Aviso de Comisión, debido que el mismo contiene datos sencibles, según Art. 1 y 8 Ley de Adopciones, Decreto 77-2007; Artículos del  21 al 23, Ley de Acceso a la Información Pública.</t>
  </si>
  <si>
    <t>PAGO DE VIÁTICOS AL INTERIOR</t>
  </si>
  <si>
    <t>Art. 10 No. 12 LEY DE ACCESO A LA INFORMACION PUBLICA</t>
  </si>
  <si>
    <t xml:space="preserve">Listado de viajes nacionales e internacionales autorizados por los sujetos obligados y que son financiados con fondos públicos, ya sea para funcionarios públicos o </t>
  </si>
  <si>
    <r>
      <t xml:space="preserve">para cualquier otra persona, incluyendo </t>
    </r>
    <r>
      <rPr>
        <b/>
        <sz val="11"/>
        <color theme="1"/>
        <rFont val="Calibri"/>
        <family val="2"/>
        <scheme val="minor"/>
      </rPr>
      <t>objetivos de los viajes, personal autorizado a viajar, destino y costos,</t>
    </r>
    <r>
      <rPr>
        <sz val="11"/>
        <color theme="1"/>
        <rFont val="Calibri"/>
        <family val="2"/>
        <scheme val="minor"/>
      </rPr>
      <t xml:space="preserve"> tanto de boletos aéreos como de viáticos.</t>
    </r>
  </si>
  <si>
    <t>HECHO POR:</t>
  </si>
  <si>
    <t>PAGO DE RECONOCIMIENTO DE GASTOS POR SERVICIOS PRESTADOS A PERSONAL 029</t>
  </si>
  <si>
    <t>DOCUMENTO</t>
  </si>
  <si>
    <t>NOMBRE DEL CONTRATISTA</t>
  </si>
  <si>
    <t>Licda. Cristina Clemencia Abadía Bolaños</t>
  </si>
  <si>
    <t xml:space="preserve">Jefe de Tesorería </t>
  </si>
  <si>
    <r>
      <t xml:space="preserve">para cualquier otra persona, incluyendo </t>
    </r>
    <r>
      <rPr>
        <b/>
        <sz val="8"/>
        <color theme="1"/>
        <rFont val="Calibri"/>
        <family val="2"/>
        <scheme val="minor"/>
      </rPr>
      <t>objetivos de los viajes, personal autorizado a viajar, destino y costos,</t>
    </r>
    <r>
      <rPr>
        <sz val="8"/>
        <color theme="1"/>
        <rFont val="Calibri"/>
        <family val="2"/>
        <scheme val="minor"/>
      </rPr>
      <t xml:space="preserve"> tanto de boletos aéreos como de viáticos.</t>
    </r>
  </si>
  <si>
    <t>Jefe de Tesorería</t>
  </si>
  <si>
    <t>JUAN JOSE  SANCHEZ TEJEDA</t>
  </si>
  <si>
    <t>JUAN PABLO  GARCIA QUIÑONEZ</t>
  </si>
  <si>
    <t>JESSIKA NINNETH  ELIAS LOPEZ</t>
  </si>
  <si>
    <t>JENNIFER ALICIA  MARTINEZ CONTRERAS</t>
  </si>
  <si>
    <t>LUISA FERNANDA  LOPEZ MONZON</t>
  </si>
  <si>
    <t>ALMA JULIETA  ROSALES ORELLANA</t>
  </si>
  <si>
    <t>LESBIA ESMERALDA CLARIBEL CASTILLO OLIVA</t>
  </si>
  <si>
    <t>NIDIA ESTELA  CABRERA MORALES</t>
  </si>
  <si>
    <t>CARLOS ENRIQUE  SAC ESTACUY</t>
  </si>
  <si>
    <t>BAYRON BILLY  LOPEZ DE LEON</t>
  </si>
  <si>
    <t>ALVARO ANTONIO  LOBOS PEREZ</t>
  </si>
  <si>
    <t>MELVIN RODOLFO  VASQUEZ OSORIO</t>
  </si>
  <si>
    <t>NANCY PAOLA  JUAREZ BATZ</t>
  </si>
  <si>
    <t>GUILLERMO   ESPAÑA MONTES DE OCA</t>
  </si>
  <si>
    <t>ANA MARIA  PEREZ CARRANZA</t>
  </si>
  <si>
    <t>IVAN DARIO  JIMENEZ</t>
  </si>
  <si>
    <t>MANUEL ROBERTO  SANCHEZ RAVANALES</t>
  </si>
  <si>
    <t>CARMEN MARIA  CORRALES VALENZUELA</t>
  </si>
  <si>
    <t>EDITH ALICIA  ERAZO BAUTISTA DE LEIVA</t>
  </si>
  <si>
    <t>LAURA MARINA GARCIA ZAPETA</t>
  </si>
  <si>
    <t>HECTOR AUGUSTO  DIONICIO GODINEZ</t>
  </si>
  <si>
    <t>DIANA LUCRECIA  PEREZ AMAYA</t>
  </si>
  <si>
    <t>MARIA ANDREE  CASTRO GALVEZ</t>
  </si>
  <si>
    <t>MONICA ISABEL ESCOBAR MORALES</t>
  </si>
  <si>
    <t>JENNIFER CECILIA  ZAPETA ZAPETA</t>
  </si>
  <si>
    <t>DEYANIRA ANA MARIA ORELLANA PINEDA</t>
  </si>
  <si>
    <t>MARIA  JOSE  ANLEU DIAZ</t>
  </si>
  <si>
    <t>ASTRID OLIVET  CAMACHO RAMIREZ</t>
  </si>
  <si>
    <t>MIRIAM AZUCENA  PINEDA CARIAS</t>
  </si>
  <si>
    <t>TEDDY EDWARD  POSADAS ALMENGOR</t>
  </si>
  <si>
    <t>NINETTE ALEJANDRA  PONCE FUENTES</t>
  </si>
  <si>
    <t>ANTONIO RAFAEL  CAMPOS OLIVERO</t>
  </si>
  <si>
    <t>ANA CARMELA  VASQUEZ CABRERA</t>
  </si>
  <si>
    <t>SILVIA ANTONIETA  BATRES AGUILAR</t>
  </si>
  <si>
    <t>CELIA VANESSA  RIVAS DOMINGUEZ</t>
  </si>
  <si>
    <t>CRISTINA ELIZABETH  PERNILLO ARGUETA</t>
  </si>
  <si>
    <t>PABLO RAUL  TORTOLA DIEGUEZ</t>
  </si>
  <si>
    <t>JULIA ELISA  SIGUENZA RUIZ</t>
  </si>
  <si>
    <t>RUDY  ORLANDO  GONZALEZ ZEPEDA</t>
  </si>
  <si>
    <t>Se incluye en el presente listado los viáticos pagados en el interior de la República de Guatemala, correspondiente al mes de noviembre 2022</t>
  </si>
  <si>
    <t>ALVARO ANTONIO LOBOS PEREZ</t>
  </si>
  <si>
    <t>AMANDITA PONTAZA SOLER</t>
  </si>
  <si>
    <t>VIÁTICOS POR COMISIÓN A ZACAPA, ZACAPA EL (LOS) DIA (S) 7  DE OCTUBRE DEL 2022 CON EL OBJETIVO DE EVACUAR AUDIENCIA DEL PROCESO 19003-00094 - ABI ZACAPA; SEGÚN NOMBRAMIENTO No. CNA-UACHP-332-2022</t>
  </si>
  <si>
    <t>VIÁTICOS POR COMISIÓN A SAN ANTONIO AGUAS CALIENTES, SANTA LUCÍA MILPAS ALTAS, SACATEPEQUEZ EL (LOS) DIA (S) 13  DE OCTUBRE DEL 2022 CON EL OBJETIVO DE TRANSPORTAR A PERSONAL DE LA UNIDAD DE AUTORIZACIÓN Y CONTROL DE HOGARES DE PROTECCIÓN Y ORGANIMOS INTERNACIONALES PARA REALIZAR REEVALUACIÓN CNA-DA-075-2019 Y CNA-DA-049-2016; SEGÚN NOMBRAMIENTO No. CNA-SGYT-939-2022</t>
  </si>
  <si>
    <t>VIÁTICOS POR COMISIÓN A SAN ANTONIO AGUAS CALIENTES, SANTA LUCÍA MILPAS ALTAS, SACATEPÉQUEZ EL (LOS) DIA (S) 13  DE OCTUBRE DEL 2022 CON EL OBJETIVO DE REALIZAR REEVALUACIÓN DE LOS NNA CON EXPEDIENTES CNA-DA-049-2016 Y CNA-DA-075-2019; SEGÚN NOMBRAMIENTO No. CNA-EM-361-2022</t>
  </si>
  <si>
    <t>VIÁTICOS POR COMISIÓN A SUMPANGO, SACATEPÉQUEZ EL (LOS) DIA (S) 14  DE OCTUBRE DEL 2022 CON EL OBJETIVO DE REALIZAR REEVALUACIÓN DE LOS HERMANITOS CON EXPEDIENTE CNA-DA-010-2019. REEVALUACIÓN DE LA NIÑA CON EXPEDIENTE CNA-DA-005-2021; SEGÚN NOMBRAMIENTO No. CNA-EM-363-2022</t>
  </si>
  <si>
    <t>VIÁTICOS POR COMISIÓN A SAN ANTONIO AGUAS CALIENTES, SANTA LUCÍA MILPAS ALTAS, SACATEPÉQUEZ EL (LOS) DIA (S) 13  DE OCTUBRE DEL 2022 CON EL OBJETIVO DE REALIZAR REEVALUACIÓN DE LOS NNA CON EXPEDIENTES CNA-DA-049-2016 Y CNA-DA-075-2019; SEGÚN NOMBRAMIENTO No. CNA-EM-362-2022</t>
  </si>
  <si>
    <t>VIÁTICOS POR COMISIÓN A SAN ANTONIO AGUAS CALIENTES, SANTA LUCÍA MILPAS ALTAS, SACATEPÉQUEZ EL (LOS) DIA (S) 13  DE OCTUBRE DEL 2022 CON EL OBJETIVO DE REALIZAR REEVALUACIÓN CNA-DA-075-2019, CNA-DA-049-2016; SEGÚN NOMBRAMIENTO No. CNA-UACHP-362-2022</t>
  </si>
  <si>
    <t>VIÁTICOS POR COMISIÓN A SUMPANGO, SACATEPÉQUEZ EL (LOS) DIA (S) 14  DE OCTUBRE DEL 2022 CON EL OBJETIVO DE REALIZAR REEVALUACIÓN DE LOS HERMANITOS CON EXPEDIENTE CNA-DA-010-2019. REEVALUACIÓN DE LA NIÑA CON EXPEDIENTE CNA-DA-005-2021; SEGÚN NOMBRAMIENTO No. CNA-EM-366-2022</t>
  </si>
  <si>
    <t>VIÁTICOS POR COMISIÓN A SUMPANGO, SACATEPÉQUEZ EL (LOS) DIA (S) 14  DE OCTUBRE DEL 2022 CON EL OBJETIVO DE REALIZAR REEVALUACIÓN CNA-DA-010-2019. REEVALUACIÓN CNA-DA-005-2021; SEGÚN NOMBRAMIENTO No. CNA-UACHP-393-2022</t>
  </si>
  <si>
    <t>VIÁTICOS POR COMISIÓN A BARBERENA, CASILLAS, SANTA ROSA EL (LOS) DIA (S) 13  DE OCTUBRE DEL 2022 CON EL OBJETIVO DE TRANSPORTAR A PERSONAL DE LA SUBCOORDINACIÓN DE ATENCIÓN Y APOYO A LA FAMILIA ADOPTIVA Y EL NIÑO ADOPTADO PARA REALIZAR SEGUIMIENTO POST ADOPTIVO Y TALLER DE FORTALECIMIENTO DE CONFORMIDAD CON LOS EXPEDIENTE CNA-DA-046-2015; CNA-DA-099-2012; SEGÚN NOMBRAMIENTO No. CNA-SGYT-942-2022</t>
  </si>
  <si>
    <t>VIÁTICOS POR COMISIÓN A SAN ANDRES SAJCABAJÁ, QUICHÉ EL (LOS) DIA (S) 17  DE OCTUBRE DEL 2022 CON EL OBJETIVO DE REALIZAR PRIMER ENCUENTRO DEL NIÑO CON ADOPTABILIDAD CNA-DA-074-2022. SE APOYARÁ A PADRES ADOPTIVOS CON TRASLADO; SEGÚN NOMBRAMIENTO No. CNA-EM-367-2022</t>
  </si>
  <si>
    <t>VIÁTICOS POR COMISIÓN A PATZÚN, CHIMALTENANGO EL (LOS) DIA (S) 18  DE OCTUBRE DEL 2022 CON EL OBJETIVO DE REALIZAR EVALUACIÓN DE CONVIVENCIA DEL NIÑO CON ADOPTABILIDAD CNA-DA-041-2022; SEGÚN NOMBRAMIENTO No. CNA-EM-377-2022</t>
  </si>
  <si>
    <t>VIÁTICOS POR COMISIÓN A JALAPA, JALAPA EL (LOS) DIA (S) 17  DE OCTUBRE DEL 2022 CON EL OBJETIVO DE TRANSPORTAR A PERSONAL DE LA SUBCOORDINACIÓN DE ATENCIÓN Y APOYO A LA FAMILIA ADOPTIVA Y EL NIÑO ADOPTADO PARA SEGUIMIENTO POST ADOPTIVO Y TALLER DE FORTALECIMIENTO DE CONFORMIDAD CON EL EXPEDIENTE CNA-DA-023-202; SEGÚN NOMBRAMIENTO No. CNA-SGYT-951-2022</t>
  </si>
  <si>
    <t>VIÁTICOS POR COMISIÓN A PATZÚN, CHIMALTENANGO EL (LOS) DIA (S) 18  DE OCTUBRE DEL 2022 CON EL OBJETIVO DE TRANSPORTAR A PERSONAL DE LA SUBCOORDINACION DE ATENCIÓN AL NIÑO PARA EVALUACIÓN DE CONVICENCIA DE NIÑO CON ADOPTABILIDAD CNA-DA-041-2022; SEGÚN NOMBRAMIENTO No. CNA-SGYT-956-2022</t>
  </si>
  <si>
    <t>VIÁTICOS POR COMISIÓN A ESCUINTLA, ESCUINTLA EL (LOS) DIA (S) 19  DE OCTUBRE DEL 2022 CON EL OBJETIVO DE TRANSPORTAR A PERSONAL DE LA SUBCOORDINACIÓN DE ATENCIÓN Y APOYO A LA FAMILIA BIOLÓGICA PARA REALIZAR BÚSQUEDA Y LOCALIZACIÓN PARA PROCESO DE ORIENTACIÓN A MADRE BIOLÓGICA; SEGÚN NOMBRAMIENTO No. CNA-SGYT-960-2022</t>
  </si>
  <si>
    <t>IVONNE DESIRE  GARCIA SULECIO</t>
  </si>
  <si>
    <t>AMMY JACQUELINE  GARCIA SOLIS DE SANCHEZ</t>
  </si>
  <si>
    <t>GRECIA AZUCENA  LOPEZ MONZON</t>
  </si>
  <si>
    <t>VIÁTICOS POR COMISIÓN A SAN ANDRÉS SAJCABAJÁ, QUICHÉ EL (LOS) DIA (S) 20  DE OCTUBRE DEL 2022 CON EL OBJETIVO DE REALIZAR INICIO DE CONVIVENCIA DE NIÑ O CON ADOPTABILIDAD CNA-DA-074-2022. SE APOYARÁ A PADRES ADOPTIVOS E HIJO CON TRASLADO; SEGÚN NOMBRAMIENTO No. CNA-EM-370-2022</t>
  </si>
  <si>
    <t>VIÁTICOS POR COMISIÓN A EL TUMBADOR, SAN MARCOS EL (LOS) DIA (S) 18  DE OCTUBRE DEL 2022 CON EL OBJETIVO DE REALIZAR BÚSQUEDA Y ORIENTACIÓN A PROGENITORES POR ORDEN JUDICIAL EXPEDIENTE CNA-FB-160-2022, AL PROFESIONAL SE TRASLADARÁ POR SUS PROPIOS MEDIOS; SEGÚN NOMBRAMIENTO No. CNA-DG-48-2022</t>
  </si>
  <si>
    <t>VIÁTICOS POR COMISIÓN A EL TUMBADOR, SAN MARCOS EL (LOS) DIA (S) 18  DE OCTUBRE DEL 2022 CON EL OBJETIVO DE REALIZAR BÚSQUEDA Y ORIENTACIÓN A PROGENITORES POR ORDEN JUDICIAL EXPEDIENTE CNA-FB-160-2022; SEGÚN NOMBRAMIENTO No. CNA-DG-47-2022</t>
  </si>
  <si>
    <t>VIÁTICOS POR COMISIÓN A PANAJACHEL, SOLOLÁ EL (LOS) DIA (S) 6  DE OCTUBRE DEL 2022 CON EL OBJETIVO DE REUNIÓN CON SISTEMA DE JUSTICIA Y SECTOR SALUD PARA EL FORTALECIMIENTO DE LA ATENCIÓN A NIÑAS Y ADOLESCENTES EMBARAZADAS MENORES DE 14 AÑOS DE EDAD; SEGÚN NOMBRAMIENTO No. CNA-DG-37-2022</t>
  </si>
  <si>
    <t>VIÁTICOS POR COMISIÓN A SIQUINALÁ, ESCUINTLA EL (LOS) DIA (S) 17  DE OCTUBRE DEL 2022 CON EL OBJETIVO DE REALIZAR BÚSQUEDA Y LOCALIZACIÓN PARA ORIENTACIÓN DE LA SEÑORA DEL EXPEDIENTE CNA-FB-147-2022. EN COMPAÑÍA DEL LIC. OSCAR ARÉVALO; SEGÚN NOMBRAMIENTO No. CNA-SUFB-368-2022</t>
  </si>
  <si>
    <t>VIÁTICOS POR COMISIÓN A SIQUINALÁ, ESCUINTLA EL (LOS) DIA (S) 17  DE OCTUBRE DEL 2022 CON EL OBJETIVO DE REALIZAR BÚSQUEDA Y LOCALIZACIÓN PARA ORIENTACIÓN DE LA SEÑORA DEL EXPEDIENTE CNA-FB-147-2022. EN COMPAÑÍA DEL LIC. OSCAR ARÉVALO; SEGÚN NOMBRAMIENTO No. CNA-SUFB-369-2022</t>
  </si>
  <si>
    <t>VIÁTICOS POR COMISIÓN A SAN ANTONIO AGUAS CALIENTES, SACATEPÉQUEZ EL (LOS) DIA (S) 24  DE OCTUBRE DEL 2022 CON EL OBJETIVO DE REALIZAR SUPERVISIÓN AL HOGAR DE LA ESPERANZA CNA-EM-EP006-2012; SEGÚN NOMBRAMIENTO No. CNA-UACHP-378-2022</t>
  </si>
  <si>
    <t>VIÁTICOS POR COMISIÓN A SAN ANTONIO AGUAS CALIENTES, SACATEPÉQUEZ EL (LOS) DIA (S) 24  DE OCTUBRE DEL 2022 CON EL OBJETIVO DE REALIZAR SUPERVISIÓN AL HOGAR DE LA ESPERANZA CNA-EM-EP006-2012; SEGÚN NOMBRAMIENTO No. CNA-UACHP-379-2022</t>
  </si>
  <si>
    <t>VIÁTICOS POR COMISIÓN A ANTIGUA GUATEMALA, SACATEPEQUEZ EL (LOS) DIA (S) 24  DE OCTUBRE DEL 2022 CON EL OBJETIVO DE REALIZAR SUPERVISIÓN AL HOGAR PARA ADOLESCENTES HOMBRES ASOCIACIÓN LA ALIANZA CNA-EM-EP-001-2022; SEGÚN NOMBRAMIENTO No. CNA-UACHP-376-2022</t>
  </si>
  <si>
    <t>ELSA SUSANA  MORALES ARIAS</t>
  </si>
  <si>
    <t>VIÁTICOS POR COMISIÓN A ANTIGUA GUATEMALA, SACATEPEQUEZ EL (LOS) DIA (S) 24  DE OCTUBRE DEL 2022 CON EL OBJETIVO DE REALIZAR SUPERVISIÓN AL HOGAR PARA ADOLESCENTES HOMBRES ASOCIACIÓN LA ALIANZA CNA-EM-EP-001-2022; SEGÚN NOMBRAMIENTO No. CNA-UACHP-377-2022</t>
  </si>
  <si>
    <t>VIÁTICOS POR COMISIÓN A SAN FELIPE, RETALHULEU, LA ESPERANZA, QUETZALTENANGO EL (LOS) DIA (S) 17  AL 18  DE OCTUBRE DEL 2022 CON EL OBJETIVO DE REALIZAR REEVALUACION DEL NIÑO CON EL EXPEDIENTE CNA-DA-073-2013; Y EVALUACIÓN DEL NIÑO CON EXPEDIENTE CNA-DA-084-2022; SEGÚN NOMBRAMIENTO No. CNA-UACHP-364-2022</t>
  </si>
  <si>
    <t>VIÁTICOS POR COMISIÓN A QUETZALTENAGO, QUETZALTENANGO EL (LOS) DIA (S) 17  DE OCTUBRE DEL 2022 CON EL OBJETIVO DE TRANSPORTAR A PERSONAL DE LA SUBBOORDINACIÓN DE AUTORIZACIÓN Y CONTROL DE HOGARES DE PROTECCIÓN Y ORGANISMOS INTERNACIONALES PARA EVACUAR AUDIENCIA DE LA CARPETA JUDICIAL 09009-2022-00919 DEL NNA: MIGUEL QUIEJNAY PACHECO; SEGÚN NOMBRAMIENTO No. CNA-SGYT-954-2022</t>
  </si>
  <si>
    <t>VIÁTICOS POR COMISIÓN A PATZÚN, CHIMALTENANGO EL (LOS) DIA (S) 18  DE OCTUBRE DEL 2022 CON EL OBJETIVO DE REALIZAR EVALUACIÓN DE CONVIENCIA DEL NIÑO CON ADOPTABILIDAD CNA-DA-041-2022; SEGÚN NOMBRAMIENTO No. CNA-EM-378-2022</t>
  </si>
  <si>
    <t>VIÁTICOS POR COMISIÓN A CHIMALTENANGO, CHIMALTENANGO; CIUDAD VIEJA, SACATEPÉQUEZ EL (LOS) DIA (S) 18  DE OCTUBRE DEL 2022 CON EL OBJETIVO DE REALIZAR BÚSQUEDA PARA ORIENTAR A MADRE BIOLÓGICA POR ORDEN DE JUEZ Y TOMA DE MUESTRA DE ADN E IMPRESIONES PALMARES Y PLANTARES DE NNA; SEGÚN NOMBRAMIENTO No. CNA-SUFB-374-2022</t>
  </si>
  <si>
    <t>VIÁTICOS POR COMISIÓN A CHIMALTENANGO, CHIMALTENANGO; CIUDAD VIEJA, SACATEPÉQUEZ EL (LOS) DIA (S) 18  DE OCTUBRE DEL 2022 CON EL OBJETIVO DE TRANSPORTAR A PERSONAL DE LA SUBCOORDINACIÓN DE ATENCIÓN Y APOYO A LA FAMILIA BIOLÓGICA PARA REALIZAR UNA BÚSQUEDA PARA ORIENTAR A MADRE BIOLÓGICA POR ORDEN DE JUEZ Y TOMA DE MUESTRA DE ADN E IMPRESIONES PALMARES Y PLANTARES DE NNA; SEGÚN NOMBRAMIENTO No. CNA-SGYT-955-2022</t>
  </si>
  <si>
    <t>VIÁTICOS POR COMISIÓN A ZACAPA, ZACAPA EL (LOS) DIA (S) 18  DE OCTUBRE DEL 2022 CON EL OBJETIVO DE TRANSPORTAR A PERSONAL DE LA DIRECCIÓN GENERAL PARA ASISTIR A REUNIÓN EN EL JUZGADO DE LA NIÑEZ DE ZACAPA, COMO SEGUIMIENTO A ACCIONES ESPECIFICADAS EN EL PLAN DE TRABAJO; SEGÚN NOMBRAMIENTO No. CNA-SGYT-958-2022</t>
  </si>
  <si>
    <t>VIÁTICOS POR COMISIÓN A ANTIGUA GUATEMALA, SACATEPÉQUEZ EL (LOS) DIA (S) 19  DE OCTUBRE DEL 2022 CON EL OBJETIVO DE TRANSPORTAR A PERSONAL DE LA SUBCOORDINACIÓN DE ATENCIÓN Y APOYO A LA FAMILIA ADOPTIVA Y EL NIÑO ADOPTADO PARA REALIZAR SEGUIMIENTO POST ADOPTIVO A LOS EXPEDIENTE CNA-DA-079-2015 Y CNA-DA-054-2018; SEGÚN NOMBRAMIENTO No. CNA-SGYT-962-2022</t>
  </si>
  <si>
    <t>VIÁTICOS POR COMISIÓN A SAN LUCAS SACATEPÉQUEZ, SACATEPÉQUEZ EL (LOS) DIA (S) 25  DE OCTUBRE DEL 2022 CON EL OBJETIVO DE TRANSPORTAR A PERSONAL DE LA UNIDAD DE AUTORIZACIÓN Y CONTROL DE HOGARES DE PROTECCIÓN Y ORGANISMOS INTERNACIONALES Y SUBCOORDINACIÓN DE ATENCIÓN AL NIÑO PARA REALIZAR EVALUACIÓN NIÑOS CON EXPEDIENTE CNA-DA-086-2022 Y 087-2022, EVALUACIÓN INTEGRAL DE LOS EXPEDIENTE CNA-DA-086-2022 Y CNA-DA-087-2022; SEGÚN NOMBRAMIENTO No. CNA-SGYT-968-2022</t>
  </si>
  <si>
    <t>JACKELINE YANIRA  MARTINEZ  GARCIA DE GODOY</t>
  </si>
  <si>
    <t>VIÁTICOS POR COMISIÓN A MAZATENANGO, SUCHITEPEQUEZ EL (LOS) DIA (S) 25  DE OCTUBRE DEL 2022 CON EL OBJETIVO DE REALIZAR ORIENTACIÓN A PROGENITORA POR ORDEN JUDICIAL CORRESPONDIENTE AL EXPEDIENTE CNA-FB-158-2022; SEGÚN NOMBRAMIENTO No. CNA-DG-52-2022</t>
  </si>
  <si>
    <t>VIÁTICOS POR COMISIÓN A SAN ANTONIO AGUAS CALIENTES, SACATEPÉQUEZ EL (LOS) DIA (S) 24  DE OCTUBRE DEL 2022 CON EL OBJETIVO DE REALIZAR SUPERVISIÓN AL HOGAR DE LA ESPERANZA CNA-EM-EP006-2012; SEGÚN NOMBRAMIENTO No. CNA-UACHP-380-2022</t>
  </si>
  <si>
    <t>VIÁTICOS POR COMISIÓN A SAN FELIPE, RETALHULEU, LA ESPERANZA, QUETZALTENANGO EL (LOS) DIA (S) 17  AL 18  DE OCTUBRE DEL 2022 CON EL OBJETIVO DE REALIZAR REEVALUACION DEL NIÑO CON EL EXPEDIENTE CNA-DA-037-2013; Y EVALUACIÓN DEL NIÑO CON EXPEDIENTE CNA-DA-084-2022; SEGÚN NOMBRAMIENTO No. CNA-EM-382-2022</t>
  </si>
  <si>
    <t>LUIS BASUALDO ALEMAN CABRERA</t>
  </si>
  <si>
    <t>VIÁTICOS POR COMISIÓN A LA GOMERA, ESCUINTLA EL (LOS) DIA (S) 27  DE OCTUBRE DEL 2022 CON EL OBJETIVO DE REALIZAR BÚSQUEDA PARA ORIENTACIÓN A MADRE BIOLÓGICA; SEGÚN NOMBRAMIENTO No. CNA-SUFB-379-2022</t>
  </si>
  <si>
    <t>VIÁTICOS POR COMISIÓN A ZACAPA, ZACAPA EL (LOS) DIA (S) 18  DE OCTUBRE DEL 2022 CON EL OBJETIVO DE REALIZAR DIÁLOGO CON LOS JUECES DE NIÑEZ DEL DEPARTAMENTO DE ZACAPA; SEGÚN NOMBRAMIENTO No. CNA-DG-50-2022</t>
  </si>
  <si>
    <t>VIÁTICOS POR COMISIÓN A ESCUINTLA, ESCUINTLA EL (LOS) DIA (S) 19  DE OCTUBRE DEL 2022 CON EL OBJETIVO DE REALIZAR BÚSQUEDA Y LOCALIZACIÓN PARA PROCESO DE ORIENTACIÓN A MADRE BIOLÓGICA; SEGÚN NOMBRAMIENTO No. CNA-SUFB-371-2022</t>
  </si>
  <si>
    <t>VIÁTICOS POR COMISIÓN A ESCUINTLA, ESCUINTLA EL (LOS) DIA (S) 19  DE OCTUBRE DEL 2022 CON EL OBJETIVO DE REALIZAR BÚSQUEDA Y LOCALIZACIÓN PARA PROCESO DE ORIENTACIÓN A MADRE BIOLÓGICA; SEGÚN NOMBRAMIENTO No. CNA-SUFB-372-2022</t>
  </si>
  <si>
    <t>VIÁTICOS POR COMISIÓN A SANTIAGO ATITLÁN, SOLOLÁ EL (LOS) DIA (S) 24  AL 25  DE OCTUBRE DEL 2022 CON EL OBJETIVO DE REALIZAR EVALUACIÓN PSICOSOCIAL, ASESORÍA Y EVALUACIÓN PSICOLÓGICA A FAMILIA OPTANTE A LA ADOPCIÓN CON EXPEDIENTE CNA-AN-137-2022; SEGÚN NOMBRAMIENTO No. CNA-UFA-296-2022</t>
  </si>
  <si>
    <t>VIÁTICOS POR COMISIÓN A SANTIAGO ATITLÁN, SOLOLÁ EL (LOS) DIA (S) 24  AL 25  DE OCTUBRE DEL 2022 CON EL OBJETIVO DE REALIZAR EVALUACIÓN PSICOSOCIAL, ASESORÍA Y EVALUACIÓN PSICOLÓGICA A FAMILIA OPTANTE A LA ADOPCIÓN CON EXPEDIENTE CNA-AN-137-2022; SEGÚN NOMBRAMIENTO No. CNA-UFA-297-2022</t>
  </si>
  <si>
    <t>VIÁTICOS POR COMISIÓN A LA GOMERA, ESCUINTLA EL (LOS) DIA (S) 27  DE OCTUBRE DEL 2022 CON EL OBJETIVO DE TRANSPORTAR A PERSONAL DE LA SUBCOORDINACIÓN DE ATENCIÓN Y APOYO A LA FAMILIA BIOLÓGICA PARA BÚSQUEDA PARA REALIZAR A MADRE BIOLÓGICA; SEGÚN NOMBRAMIENTO No. CNA-SGYT-976-2022</t>
  </si>
  <si>
    <t>VIÁTICOS POR COMISIÓN A QUETZALTENANGO, QUETZALTENANGO EL (LOS) DIA (S) 27  AL 28  DE OCTUBRE DEL 2022 CON EL OBJETIVO DE DISERTACIÓN DE TALLER INFORMATIVO A FAMILIAS INTERESADAS EN PROCESO DE ADOPCIÓN; SEGÚN NOMBRAMIENTO No. CNA-UFA-300-2022</t>
  </si>
  <si>
    <t>VIÁTICOS POR COMISIÓN A SANTA LUCIA COTZUMALGUAPA, ESCUINTLA EL (LOS) DIA (S) 2  DE NOVIEMBRE DEL 2022 CON EL OBJETIVO DE TRANSPORTAR A PERSONAL DE LA SUBCOORDINACIÓN DE ATENCIÓN Y APOYO A LA FAMILIA BIOLÓGICA Y SERVICIOS TÉCNICOS / PROFESIONALES PARA REALIZAR BÚSQUEDA Y LOCALIZACIÓN DE MADRE BIOLÓGICA PARA REALIZAR PROCESO DE ORIENTACIÓN CON EL APOYO Y ACOMPAÑAMIENTO DEL ABOGADO LIC. OSCAR AREVALO; SEGÚN NOMBRAMIENTO No. CNA-SUFB-987-2022</t>
  </si>
  <si>
    <t>VIÁTICOS POR COMISIÓN A QUETZALTENANGO, QUETZALTENANGO EL (LOS) DIA (S) 4  DE NOVIEMBRE DEL 2022 CON EL OBJETIVO DE TRANSPORTAR A PERSONAL DE LA SUBCOORDINACIÓN DE ATENCIÓN AL NIÑO PARA REALIZAR EVALUACIÓN DEL NIÑO CON EXPEDIENTE CNA-DA-089-2022; SEGÚN NOMBRAMIENTO No. CNA-SGYT-1006-2022</t>
  </si>
  <si>
    <t>VIÁTICOS POR COMISIÓN A SAN BARTOLOMÉ MILPAS ALTAS, SAN LUCAS SACATEPÉQUEZ, SACATEPÉQUEZ EL (LOS) DIA (S) 4  DE NOVIEMBRE DEL 2022 CON EL OBJETIVO DE TRANSPORTAR A PERSONAL DE LA UNIDAD DE AUTORIZACIÓN Y CONTROL DE HOGARES DE PROTECCIÓN Y ORGANISMOS INTERNACIONALES Y SUBCOORDINACIÓN DE ATENCIÓN AL NIÑO PARA REALIZAR EVALUACIÓN DE NNA CON EXPEDIENTE CNA-DA-085-2022, EVALUACIÓN INTEGRAL DE LA NIÑA CON EXPEDIENTE CNA-DA-085-2022; SEGÚN NOMBRAMIENTO No. CNA-SGYT-1007-2022</t>
  </si>
  <si>
    <t>VIÁTICOS POR COMISIÓN A CHIMALTENANGO, CHIMALTENANGO EL (LOS) DIA (S) 7  DE NOVIEMBRE DEL 2022 CON EL OBJETIVO DE TRANSPORTAR A PERSONAL DE LA SUBCOORDINACIÓN DE ATENCIÓN Y APOYO A LA FAMILIA BIOLÓGICA PARA BÚSQUEDA Y ORIENTACIÓN A PROGENITORA, EXPEDIENTE CNA-FB-017-2016; DILIGENCIAS DE PROCESO DE ORIENTACIÓN, EXPEDIENTE CNA-FB-141-2022: TOMA DE FOTOGRAFÍA, MUESTRA DE ADN E IMPRESIONES PALMARES Y PLANTARES DE NIÑO EN PROTECCIÓN. ACTIVIDADES EN COMPAÑÍA DEL LICENCIADO OSCAR AREVALO, ABOGADO DE LA UNIDAD; SEGÚN NOMBRAMIENTO No. CNA-SGYT-1015-2022</t>
  </si>
  <si>
    <t>ANTICIPO DE VIÁTICOS POR COMISIÓN A SANTA EULALIA, HUEHUETENANGO EL (LOS) DIA (S) 16  AL 18  DE NOVIEMBRE DEL 2022 CON EL OBJETIVO DE REALIZAR EVALUACIÓN SOCIAL Y PSICOLÓGICA PARA FAMILIA POSTULANTE DE LA ADOPCIÓN CON EXPEDIENTE CNA-AN-159-2020; SEGÚN NOMBRAMIENTO No. CNA-UFA-325-2022</t>
  </si>
  <si>
    <t>VIÁTICOS POR COMISIÓN A EL ASINTAL, RETALHULEU, RETALHULEU EL (LOS) DIA (S) 3  DE NOVIEMBRE DEL 2022 CON EL OBJETIVO DE REALIZAR EXTRACCIÓN DE MUESTRAS DE ADN E IMPRESIONES PALMARES Y PLANTARES DE NNA; BÚSQUEDA Y ORIENTACIÓN A PROGENITORA POR ORDEN JUDICIAL CORRESPONDIENTE AL EXPEDIENTE CNA-FB-188-2022. LA PROFESIONAL SE TRASLADARA POR SUS PROPOPIOS MEDIOS; SEGÚN NOMBRAMIENTO No. CNA-DG-60-2022</t>
  </si>
  <si>
    <t>VIÁTICOS POR COMISIÓN A EL ASINTAL, RETALHULEU, RETALHULEU EL (LOS) DIA (S) 3  DE NOVIEMBRE DEL 2022 CON EL OBJETIVO DE REALIZAR EXTRACCIÓN DE MUESTRAS DE ADN E IMPRESIONES PALMARES Y PLANTARES DE NNA; BÚSQUEDA Y ORIENTACIÓN A PROGENITORA POR ORDEN JUDICIAL CORRESPONDIENTE AL EXPEDIENTE CNA-FB-188-2022.; SEGÚN NOMBRAMIENTO No. CNA-DG-59-2022</t>
  </si>
  <si>
    <t>VIÁTICOS POR COMISIÓN A MAZATENANGO, SUCHITEPÉQUEZ EL (LOS) DIA (S) 8  DE NOVIEMBRE DEL 2022 CON EL OBJETIVO DE REALIZAR BÚSQUEDA Y ORIENTACIÓN A PROGENITORA CORRESPONDIENTE AL EXPEDIENTE CNA-FB-182-2022, POR ORDEN DE JUEZ. LA PROFESIONAL SE TRASLADARÁ POR SUS PROPIOS MEDIOS; SEGÚN NOMBRAMIENTO No. CNA-DG-73-2022</t>
  </si>
  <si>
    <t>VIÁTICOS POR COMISIÓN A SAN MARCOS, SAN MARCOS EL (LOS) DIA (S) 9  DE NOVIEMBRE DEL 2022 CON EL OBJETIVO DE REALIZAR BÚSQUEDA Y ASESORÍA DE PRIMER ABORDAJE; EXTRACCIÓN DE MUESTRAS DE ADN E IMPRESIONES PALMARES Y PLANTARES DE NNA EXPEDIENTE CNA-FB-160-2022 POR ORDEN DE JUEZ.; SEGÚN NOMBRAMIENTO No. CNA-DG-74-2022</t>
  </si>
  <si>
    <t>VIÁTICOS POR COMISIÓN A SAN MARCOS, SAN MARCOS EL (LOS) DIA (S) 9  DE NOVIEMBRE DEL 2022 CON EL OBJETIVO DE REALIZAR BÚSQUEDA Y ASESORÍA DE PRIMER ABORDAJE; EXTRACCIÓN DE MUESTRAS DE ADN E IMPRESIONES PALMARES Y PLANTARES DE NNA EXPEDIENTE CNA-FB-160-2022 POR ORDEN DE JUEZ. LA PROFESIONAL DE TRASLADARA POR SUS PROPIOS MEDIOS; SEGÚN NOMBRAMIENTO No. CNA-DG-75-2022</t>
  </si>
  <si>
    <t>MABELIN LISSETH  SILVA SANDOVAL</t>
  </si>
  <si>
    <t>VIÁTICOS POR COMISIÓN A SAN LUCAS SACATEPÉQUEZ, SACATEPÉQUEZ EL (LOS) DIA (S) 25  DE OCTUBRE DEL 2022 CON EL OBJETIVO DE EVALUACIÓN INTEGRAL DE LOS EXPEDIENTES CNA-DA086-2022 Y CNA-DA-87-2022; SEGÚN NOMBRAMIENTO No. CNA-EM-388-2022</t>
  </si>
  <si>
    <t>VIÁTICOS POR COMISIÓN A SAN LUCAS SACATEPÉQUEZ, SACATEPÉQUEZ EL (LOS) DIA (S) 25  DE OCTUBRE DEL 2022 CON EL OBJETIVO DE EVALUACIÓN INTEGRAL DE LOS EXPEDIENTES CNA-DA086-2022 Y CNA-DA-87-2022; SEGÚN NOMBRAMIENTO No. CNA-EM-389-2022</t>
  </si>
  <si>
    <t>VIÁTICOS POR COMISIÓN A QUETZALTENANGO, QUETZALTENANGO EL (LOS) DIA (S) 27  AL 28  DE OCTUBRE DEL 2022 CON EL OBJETIVO DE PARTICIPACIÓN EN REUNIÓN CON MIEMBROS DE PROCURADURÍA GENERAL DE LA NACIÓN, MINISTERIO PÚBLICO Y FISCALÍA DE LA MUJER, COMO PARTE DE PLAN DE TRABAJO; Y PARTICIPACIÓN EN TALLER INFORMATIVO DIRIGIDO A FAMILIAS INTERESADAS EN EL PROCESO DE LA ADOPCIÓN; SEGÚN NOMBRAMIENTO No. CNA-CRH-1-2022</t>
  </si>
  <si>
    <t>VIÁTICOS POR COMISIÓN A LA GOMERA, ESCUINTLA EL (LOS) DIA (S) 27  DE OCTUBRE DEL 2022 CON EL OBJETIVO DE BÚSQUEDA PARA REALIZAR ORIENTACIÓN A MADRE BIOLÓGICA; SEGÚN NOMBRAMIENTO No. CNA-SUFB-381-2022</t>
  </si>
  <si>
    <t>VIÁTICOS POR COMISIÓN A LA GOMERA, ESCUINTLA EL (LOS) DIA (S) 27  DE OCTUBRE DEL 2022 CON EL OBJETIVO DE BÚSQUEDA PARA REALIZAR ORIENTACIÓN A MADRE BIOLÓGICA; SEGÚN NOMBRAMIENTO No. CNA-SUFB-380-2022</t>
  </si>
  <si>
    <t>VIÁTICOS POR COMISIÓN A PUERTO BARRIOS, LIVINGSTON, IZABAL EL (LOS) DIA (S) 3  AL 4  DE NOVIEMBRE DEL 2022 CON EL OBJETIVO DE SUPERVISIÓN A LOS HOGARES: VERIFICACIÓN DE INMUEBLE PARA RECOMENDACIÓN DE FUNCIONAMIENTO/CASA SANTA ISABEL CNA-EM-EP005-2021 Y HOGAR RANCHO ESPERANZA CNA-EM-EP-008-2008-B; SEGÚN NOMBRAMIENTO No. CNA-UACHP-383-2022</t>
  </si>
  <si>
    <t>VIÁTICOS POR COMISIÓN A PUERTO BARRIOS, LIVINGSTON, IZABAL EL (LOS) DIA (S) 3  AL 4  DE NOVIEMBRE DEL 2022 CON EL OBJETIVO DE SUPERVISIÓN A LOS HOGARES: VERIFICACIÓN DE INMUEBLE PARA RECOMENDACIÓN DE FUNCIONAMIENTO/CASA SANTA ISABEL CNA-EM-EP005-2021 Y HOGAR RANCHO ESPERANZA CNA-EM-EP-008-2008-B; SEGÚN NOMBRAMIENTO No. CNA-UACHP-384-2022</t>
  </si>
  <si>
    <t>VIÁTICOS POR COMISIÓN A SANTA LUCIA COTZUMALGUAPA, ESCUINTLA EL (LOS) DIA (S) 2  DE NOVIEMBRE DEL 2022 CON EL OBJETIVO DE REALIZAR BÚSQUEDA Y LOCALIZACIÓN DE MADRE BIOLÓGICA PARA REALIZAR PROCESO DE ORIENTACIÓN CON EL APOYO Y ACOMPAÑAMIENTO DEL ABOGADO LIC. OSCAR AREVALO; SEGÚN NOMBRAMIENTO No. CNA-SUFB-383-2022</t>
  </si>
  <si>
    <t>VIÁTICOS POR COMISIÓN A SANTA LUCIA COTZUMALGUAPA, ESCUINTLA EL (LOS) DIA (S) 2  DE NOVIEMBRE DEL 2022 CON EL OBJETIVO DE REALIZAR BÚSQUEDA Y LOCALIZACIÓN DE MADRE BIOLÓGICA PARA REALIZAR PROCESO DE ORIENTACIÓN CON EL APOYO Y ACOMPAÑAMIENTO DEL ABOGADO LIC. OSCAR AREVALO; SEGÚN NOMBRAMIENTO No. CNA-SUFB-384-2022</t>
  </si>
  <si>
    <t>VIÁTICOS POR COMISIÓN A SANTA LUCÍA MILPAS ALTAS, SACATEPÉQUEZ EL (LOS) DIA (S) 8  DE NOVIEMBRE DEL 2022 CON EL OBJETIVO DE TRANSPORTAR A PERSONAL DE LA UNIDAD DE AUTORIZACIÓN Y CONTROL DE  HOGARES DE PROTECCIÓN Y ORGANISMOS INTERNACIONALES PARA REALIZAR SUPERVISIÓN AL HOGAR ESPERANZA Y FUTURO CNA-EM-EP009-2013; SEGÚN NOMBRAMIENTO No. CNA-SGYT-1020-2022</t>
  </si>
  <si>
    <t>ANTICIPO DE VIÁTICOS POR COMISIÓN A CHIANTLA, HUEHUETENANGO EL (LOS) DIA (S) 22  AL 23  DE NOVIEMBRE DEL 2022 CON EL OBJETIVO DE REALIZAR VISITA DOMICILIAR Y EVALUACIÓN PSICOSOCIAL DEL EXPEDIENTE CNA-AN-138-2022; SEGÚN NOMBRAMIENTO No. CNA-UFA-331-2022</t>
  </si>
  <si>
    <t>ANTICIPO DE VIÁTICOS POR COMISIÓN A CHIANTLA, HUEHUETENANGO EL (LOS) DIA (S) 22  AL 23  DE NOVIEMBRE DEL 2022 CON EL OBJETIVO DE REALIZAR VISITA DOMICILIAR Y EVALUACIÓN PSICOSOCIAL DEL EXPEDIENTE CNA-AN-138-2022; SEGÚN NOMBRAMIENTO No. CNA-UFA-330-2022</t>
  </si>
  <si>
    <t>ANTICIPO DE VIÁTICOS POR COMISIÓN A CHIANTLA, HUEHUETENANGO EL (LOS) DIA (S) 22  AL 23  DE NOVIEMBRE DEL 2022 CON EL OBJETIVO DE TRANSPORTAR A PERSONAL DE LA SUBCOORDINACIÓN DE ATENCIÓN Y APOYO A LA FAMILIA ADOPTIVA Y EL NIÑO ADOPTADO PARA REALIZAR VISITA DOMICILIAR Y EVALUACIÓN PSICOSOCIAL DEL EXPEDIENTE CNA-AN-138-2022; SEGÚN NOMBRAMIENTO No. CNA-SGYT-1068-2022</t>
  </si>
  <si>
    <t>ANTICIPO DE VIÁTICOS POR COMISIÓN A QUETZALTENANGO, QUETZALTENANGO EL (LOS) DIA (S) 24  DE NOVIEMBRE DEL 2022 CON EL OBJETIVO DE REALIZAR SEGUIMIENTO POST ADOPTIVO CORRESPONDIENTE AL EXPEDIENTE CNA-DA-081-2018; SEGÚN NOMBRAMIENTO No. CNA-UFA-347-2022</t>
  </si>
  <si>
    <t>ANTICIPO DE VIÁTICOS POR COMISIÓN A QUETZALTENANGO, QUETZALTENANGO EL (LOS) DIA (S) 24  DE NOVIEMBRE DEL 2022 CON EL OBJETIVO DE REALIZAR SEGUIMIENTO POST ADOPTIVO CORRESPONDIENTE AL EXPEDIENTE CNA-DA-081-2018; SEGÚN NOMBRAMIENTO No. CNA-UFA-346-2022</t>
  </si>
  <si>
    <t>VIÁTICOS POR COMISIÓN A SOLOLÁ, SOLOLÁ EL (LOS) DIA (S) 3  AL 4  DE NOVIEMBRE DEL 2022 CON EL OBJETIVO DE REALIZAR SUPERVISIÓN AL HOGAR: NIDO DEL ÁGUILA, LAS PROFESIONALES SE MOVILIZARAN POR SUS PROPIOS MEDIOS; SEGÚN NOMBRAMIENTO No. CNA-UACHP-397-2022</t>
  </si>
  <si>
    <t>VIÁTICOS POR COMISIÓN A SOLOLÁ, SOLOLÁ EL (LOS) DIA (S) 3  AL 4  DE NOVIEMBRE DEL 2022 CON EL OBJETIVO DE REALIZAR SUPERVISIÓN AL HOGAR: NIDO DEL ÁGUILA, LAS PROFESIONALES SE MOVILIZARAN POR SUS PROPIOS MEDIOS; SEGÚN NOMBRAMIENTO No. CNA-UACHP-398-2022</t>
  </si>
  <si>
    <t>VIÁTICOS POR COMISIÓN A QUETZALTENANGO, QUETZALTENANGO EL (LOS) DIA (S) 4  DE NOVIEMBRE DEL 2022 CON EL OBJETIVO DE REALIZAR EVALUACIÓN DEL NIÑO CON EXPEDIENTE CNA-DA-089-2022; SEGÚN NOMBRAMIENTO No. CNA-EM-409-2022</t>
  </si>
  <si>
    <t>VIÁTICOS POR COMISIÓN A QUETZALTENANGO, QUETZALTENANGO EL (LOS) DIA (S) 4  DE NOVIEMBRE DEL 2022 CON EL OBJETIVO DE REALIZAR EVALUACIÓN DEL NIÑO CON EXPEDIENTE CNA-DA-089-2022; SEGÚN NOMBRAMIENTO No. CNA-EM-410-2022</t>
  </si>
  <si>
    <t>VIÁTICOS POR COMISIÓN A ESQUIPULAS, CAMOTÁN, CHIQUIMULA EL (LOS) DIA (S) 10  AL 11  DE NOVIEMBRE DEL 2022 CON EL OBJETIVO DE TRANSPORTAR A PERSONAL DE LA SUBCOORDINACIÓN DE ATENCIÓN Y APOYO A LA FAMILIA BIOLÓGICA Y SERVICIOS TECNICOS / PROFESIONALES PARA REALIZAR ORIENTACIÓN A MADRE BIOLÓGICA Y TOMA DE MUESTRA DE ADN E IMPRESIONES PALMARES Y PLANTARES DE NNA, SEGUN EXPEDIENTE CNA-FB-195-2022 POR ORDEN DE JUEZ, REALIZAR PROCESO DE ORIENTACIÓN A MADRE BIOLÓGICA, SEGÚN EXPEDIENTE CAN-FB-195-2022; SEGÚN NOMBRAMIENTO No. CNA-SGYT-1027-2022</t>
  </si>
  <si>
    <t>VIÁTICOS POR COMISIÓN A LA ESPERANZA, QUETZALTENANGO, QUETZALTENANGO EL (LOS) DIA (S) 11  DE NOVIEMBRE DEL 2022 CON EL OBJETIVO DE REALIZAR PLANES DE VIDA DE LOS NNA CNA-DA-022-2021 Y CNA-DA-005-2009; SEGÚN NOMBRAMIENTO No. CNA-EM-416-2022</t>
  </si>
  <si>
    <t>VIÁTICOS POR COMISIÓN A LA ESPERANZA, QUETZALTENANGO, QUETZALTENANGO EL (LOS) DIA (S) 11  DE NOVIEMBRE DEL 2022 CON EL OBJETIVO DE REALIZAR PLANES DE VIDA DE LOS NNA CNA-DA-022-2021 Y CNA-DA-005-2009; SEGÚN NOMBRAMIENTO No. CNA-EM-417-2022</t>
  </si>
  <si>
    <t>VIÁTICOS POR COMISIÓN A SAN LUCAS SACATEPÉQUEZ, SACATEPÉQUEZ EL (LOS) DIA (S) 11  DE NOVIEMBRE DEL 2022 CON EL OBJETIVO DE TRANSPORTAR A PERSONAL DE LA SUBCOORDINACIÓN DE ATENCIÓN AL NIÑO PARA REALIZAR INICIO DE CONVIVENCIA DEL NIÑO CON ADOPTABILIDAD CNA-DA-083-2022; SEGUIMIENTO AL CASO DE LAS NIÑAS CON ADOPTABILIDAD CNA-DA-86 Y CNA-DA-087-2022; SEGÚN NOMBRAMIENTO No. CNA-SGYT-1034-2022</t>
  </si>
  <si>
    <t>VIÁTICOS POR COMISIÓN A IZTAPA, ESCUINTLA EL (LOS) DIA (S) 14  DE NOVIEMBRE DEL 2022 CON EL OBJETIVO DE REALIZAR BÚSQUEDA Y LOCALIZACIÓN DE SEÑORA DEL EXPEDIENTE CNA-FB-192-2022; SEGÚN NOMBRAMIENTO No. CNA-SUFB-398-2022</t>
  </si>
  <si>
    <t>VIÁTICOS POR COMISIÓN A IZTAPA, ESCUINTLA EL (LOS) DIA (S) 14  DE NOVIEMBRE DEL 2022 CON EL OBJETIVO DE REALIZAR BÚSQUEDA Y LOCALIZACIÓN DE SEÑORA DEL EXPEDIENTE CNA-FB-192-2022; SEGÚN NOMBRAMIENTO No. CNA-SUFB-400-2022</t>
  </si>
  <si>
    <t>VIÁTICOS POR COMISIÓN A IZTAPA, ESCUINTLA EL (LOS) DIA (S) 14  DE NOVIEMBRE DEL 2022 CON EL OBJETIVO DE TRANSPORTAR A PERSONAL DE LA SUBCOORDINACIÓN DE ATENCIÓN Y APOYO A LA FAMILIA BIOLÓGICA PARA REALIZAR BÚSQUEDA Y LOCALIZACIÓN DE SEÑORA DEL EXPEDIENTE CNA-FB-192-2022; SEGÚN NOMBRAMIENTO No. CNA-SGYT-1037-2022</t>
  </si>
  <si>
    <t>VIÁTICOS POR COMISIÓN A SAN LUCAS SACATEPÉQUEZ, SACATEPÉQUEZ EL (LOS) DIA (S) 14  DE NOVIEMBRE DEL 2022 CON EL OBJETIVO DE TRANSPORTAR A PERSONAL DE LA UNIDAD DE AUTORIZACIÓN Y CONTROL DE HOGARES DE PROTECCIÓN Y ORGANISMOS INTERNACIONALES PARA REALIZAR SUPERVISIÓN AL HOGAR ALDEA DE ESPERANZA CNA-EM-EP008-2012; SEGÚN NOMBRAMIENTO No. CNA-SGYT-1038-2022</t>
  </si>
  <si>
    <t>VIÁTICOS POR COMISIÓN A SIQUINALÁ, ESCUINTLA EL (LOS) DIA (S) 15  DE NOVIEMBRE DEL 2022 CON EL OBJETIVO DE TRANSPORTAR A PERSONAL DE LA SUBCOORDINACIÓN DE ATENCIÓN Y APOYO A LA FAMILIA BIOLÓGICA PARA INFORMAR A ACTORES SOCIALES SOBRE EL PROGRAMA DE MADRES Y/OPADRES BIOLÓGICOS EN CONFLICTO CON SU PARENTALIDAD DIRIGIDO A LIDERESAS COMUNITARIAS DEL MUNICIPIO DE SIQUINALÁ, ESCUINTLA; SEGÚN NOMBRAMIENTO No. CNA-SGYT-1041-2022</t>
  </si>
  <si>
    <t>VIÁTICOS POR COMISIÓN A QUETZALTENANGO, QUETZALTENANGO EL (LOS) DIA (S) 15  DE NOVIEMBRE DEL 2022 CON EL OBJETIVO DE TRANSPORTAR A PERSONAL DE LA SUBCOORDINACIÓN DE ATENCIÓN AL NIÑO PARA REALIZAR EVALUACIÓN INTEGRAL DE LOS NIÑOS CON EXPEDIENTE CNA-DA-095-2022; SEGÚN NOMBRAMIENTO No. CNA-SGYT-1043-2022</t>
  </si>
  <si>
    <t>VIÁTICOS POR COMISIÓN A SANTA LUCÍA COTZUMALGUAPA, ESCUINTLA, ESCUINTLA EL (LOS) DIA (S) 15  DE NOVIEMBRE DEL 2022 CON EL OBJETIVO DE TRANSPORTAR A PERSONAL DE LA SUBCOORDINACIÓN DE ATENCIÓN Y APOYO A LA FAMIIA ADOPTIVA Y EL NIÑO ADOPTADO PARA REALIZA SEGUIMIENTO POST ADOPTIVO DE CONFORMIDAD CON LOS EXPEDIENTES CNA-DA-077-2021; CNA-DA-061-2020; CNA-DA-030-2021; CNA-DA-084-2012; SEGÚN NOMBRAMIENTO No. CNA-SGYT-1044-2022</t>
  </si>
  <si>
    <t>VIÁTICOS POR COMISIÓN A SAN JERÓNIMO, BAJA VERAPAZ EL (LOS) DIA (S) 8  AL 9  DE NOVIEMBRE DEL 2022 CON EL OBJETIVO DE REALIZAR SUPERVISIÓN AL HOGAR ALDEAS INFANTILES S.O.S. SAN JERÓNIMO CNA-EM-EP002-2009-B; SEGÚN NOMBRAMIENTO No. CNA-DG-65-2022</t>
  </si>
  <si>
    <t>VIÁTICOS POR COMISIÓN A SAN JERÓNIMO, BAJA VERAPAZ EL (LOS) DIA (S) 8  AL 9  DE NOVIEMBRE DEL 2022 CON EL OBJETIVO DE REALIZAR SUPERVISIÓN AL HOGAR ALDEAS INFANTILES S.O.S. SAN JERÓNIMO CNA-EM-EP002-2009-B; SEGÚN NOMBRAMIENTO No. CNA-DG-66-2022</t>
  </si>
  <si>
    <t>VIÁTICOS POR COMISIÓN A SAN JERÓNIMO, BAJA VERAPAZ EL (LOS) DIA (S) 8  AL 9  DE NOVIEMBRE DEL 2022 CON EL OBJETIVO DE REALIZAR SUPERVISIÓN AL HOGAR ALDEAS INFANTILES S.O.S. SAN JERÓNIMO CNA-EM-EP002-2009-B; SEGÚN NOMBRAMIENTO No. CNA-DG-67-2022</t>
  </si>
  <si>
    <t>VIÁTICOS POR COMISIÓN A SAN LUCAS SACATEPÉQUEZ, SACATEPÉQUEZ EL (LOS) DIA (S) 14  DE NOVIEMBRE DEL 2022 CON EL OBJETIVO DE REALIZAR SUPERVISIÓN AL HOGAR ALDEA DE ESPERANZA CNA-EM-EP008-2012; SEGÚN NOMBRAMIENTO No. CNA-UACHP-403-2022</t>
  </si>
  <si>
    <t>VIÁTICOS POR COMISIÓN A SAN LUCAS SACATEPÉQUEZ, SACATEPÉQUEZ EL (LOS) DIA (S) 14  DE NOVIEMBRE DEL 2022 CON EL OBJETIVO DE REALIZAR SUPERVISIÓN AL HOGAR ALDEA DE ESPERANZA CNA-EM-EP008-2012; SEGÚN NOMBRAMIENTO No. CNA-UACHP-404-2022</t>
  </si>
  <si>
    <t>VIÁTICOS POR COMISIÓN A QUETZALTENANGO, QUETZALTENANGO EL (LOS) DIA (S) 15  DE NOVIEMBRE DEL 2022 CON EL OBJETIVO DE REALIZAR EVALUACIÓN INTERGRAL DE LOS NIÑOS CON EXPEDIENTE CNA-DA-095-2022; SEGÚN NOMBRAMIENTO No. CNA-EM-430-2022</t>
  </si>
  <si>
    <t>VIÁTICOS POR COMISIÓN A SIQUINALÁ, ESCUINTLA EL (LOS) DIA (S) 15  DE NOVIEMBRE DEL 2022 CON EL OBJETIVO DE PARTICIPAR EN TALLER INFORMATIVO DIRIGIDO A LIDERESAS COMUNITARIAS DEL MUNICIPIO DE SIQUINALÁ, DEPARTAMENTO DE ESCUINTLA; SEGÚN NOMBRAMIENTO No. CNA-DG-80-2022</t>
  </si>
  <si>
    <t>VIÁTICOS POR COMISIÓN A SIQUINALÁ, ESCUINTLA EL (LOS) DIA (S) 15  DE NOVIEMBRE DEL 2022 CON EL OBJETIVO DE INFORMAR A ACTORES SOCIALES SOBRE EL PROGRAMA DE MADRES Y/OPADRES BIOLÓGICOS EN CONFLICTO CON SU PARENTALIDAD DIRIGIDO A LIDERESAS COMUNITARIAS DEL MUNICIPIO DE SIQUINALÁ, ESCUINTLA; SEGÚN NOMBRAMIENTO No. CNA-SUFB-403-2022</t>
  </si>
  <si>
    <t>VIÁTICOS POR COMISIÓN A ANTIGUA GUATEMALA, SACATEPÉQUEZ EL (LOS) DIA (S) 18  DE NOVIEMBRE DEL 2022 CON EL OBJETIVO DE BRINDAR APOYO EN LA REUNIÓN PROGRAMADA POR DIRECCIÓN GENERAL CON EL ALCALDE DE ANTIGUA GUATEMALA, VICTOR HUGO DEL POZO; SEGÚN NOMBRAMIENTO No. CNA-DG-88-2022</t>
  </si>
  <si>
    <t>VIÁTICOS POR COMISIÓN A SAN MIGUEL DUEÑAS, SACATEPEQUEZ EL (LOS) DIA (S) 18  DE NOVIEMBRE DEL 2022 CON EL OBJETIVO DE REALIZAR SUPERVISIÓN AL HOGAR NIDO JESUS NIÑO CNA-EM-EP055-2009; SEGÚN NOMBRAMIENTO No. CNA-UACHP-400-2022</t>
  </si>
  <si>
    <t>VIÁTICOS POR COMISIÓN A SAN MIGUEL DUEÑAS, SACATEPEQUEZ EL (LOS) DIA (S) 18  DE NOVIEMBRE DEL 2022 CON EL OBJETIVO DE REALIZAR SUPERVISIÓN AL HOGAR NIDO JESUS NIÑO CNA-EM-EP055-2009; SEGÚN NOMBRAMIENTO No. CNA-UACHP-401-2022</t>
  </si>
  <si>
    <t>VIÁTICOS POR COMISIÓN A ANTIGUA GUATEMALA, SACATEPÉQUEZ EL (LOS) DIA (S) 18  DE NOVIEMBRE DEL 2022 CON EL OBJETIVO DE REUNIÓN CON ALCALDE DE ANTIGUA GUATEMALA, VICTOR HUGO DEL POZO; SEGÚN NOMBRAMIENTO No. CNA-CRH-3-2022</t>
  </si>
  <si>
    <t>VIÁTICOS POR COMISIÓN A SAN MIGUEL DUEÑAS, SACATEPEQUEZ EL (LOS) DIA (S) 18  DE NOVIEMBRE DEL 2022 CON EL OBJETIVO DE TRANSPORTAR A PERSONAL DE LA UNIDAD DE AUTORIZACIÓN Y CONTROL DE HOGARES DE PROTECCIÓN Y ORGANISMOS INTERNACIONALES PARA REALIZAR SUPERVISIÓN AL HOGAR NIDO JESUS NIÑO CNA-EM-EP055-2009; SEGÚN NOMBRAMIENTO No. CNA-SGYT-1061-2022</t>
  </si>
  <si>
    <t>VIÁTICOS POR COMISIÓN A ZARAGOZA, CHIMALTENANGO; SAN BARTOLOMÉ MILPAS ALTAS, SACATEPÉQUEZ EL (LOS) DIA (S) 23  DE NOVIEMBRE DEL 2022 CON EL OBJETIVO DE TRANSPORTAR A PERSONAL DE LA SUBCOORDINACIÓN DE ATENCIÓN Y APOYO A LA FAMILIA BIOLÓGICA PARA TOMA DE HUELLAS PLANTARES, PALMARES Y FOTOGRAFÍA DE EXPEDIENTE CNA-FB-194-2022, CNA-FB-147-2022 Y CNA-FB-105-200; SEGÚN NOMBRAMIENTO No. CNA-SGYT-1081-2022</t>
  </si>
  <si>
    <t>VIÁTICOS POR COMISIÓN A LIVINGSTON, IZABAL EL (LOS) DIA (S) 1  AL 2  DE DICIEMBRE DEL 2022 CON EL OBJETIVO DE REALIZAR EVALUACIÓN DE SEGUIMIENTO POST ADOPTIVO, CORRESPONDIENTE AL EXPEDIENTE CNA-DA-093-2021; SEGÚN NOMBRAMIENTO No. CNA-UFA-350-2022</t>
  </si>
  <si>
    <t>VIÁTICOS POR COMISIÓN A LIVINGSTON, IZABAL EL (LOS) DIA (S) 1  AL 2  DE DICIEMBRE DEL 2022 CON EL OBJETIVO DE REALIZAR EVALUACIÓN DE SEGUIMIENTO POST ADOPTIVO, CORRESPONDIENTE AL EXPEDIENTE CNA-DA-093-2021; SEGÚN NOMBRAMIENTO No. CNA-UFA-351-2022</t>
  </si>
  <si>
    <t>ANTICIPO DE VIÁTICOS POR COMISIÓN A LIVINGSTON, IZABAL EL (LOS) DIA (S) 1  AL 2  DE DICIEMBRE DEL 2022 CON EL OBJETIVO DE TRANSPORTAR A PERSONAL DE LA SUBCOORDINACIÓN DE ATENCIÓN Y APOYO A LA FAMILIA ADOPTIVA Y EL NIÑO ADOPTADO PARA REALIZAR EVALUACIÓN DE SEGUIMIENTO POST ADOPTIVO, CORRESPONDIENTE AL EXPEDIENTE CNA-DA-093-2021; SEGÚN NOMBRAMIENTO No. CNA-SGYT-1102-2022</t>
  </si>
  <si>
    <t>VIÁTICOS POR COMISIÓN A PUERTO BARRIOS, LIVINGSTON, IZABAL EL (LOS) DIA (S) 3  AL 4  DE NOVIEMBRE DEL 2022 CON EL OBJETIVO DE TRANSPORTAR A PERSONAL DE LA SUBCOORDINACIÓN DE ATENCIÓN AL NIÑO PARA REALIZAR SUPERVISIÓN A LOS HOGARES: VERIFICACIÓN DE INMUEBLE PARA RECOMENDACIÓN DE FUNCIONAMIENTO/CASA SANTA ISABEL CNA-EM-EP005-2021 Y HOGAR RANCHO ESPERANZA CNA-EM-EP-008-2008-B; SEGÚN NOMBRAMIENTO No. CNA-SGYT-988-2022</t>
  </si>
  <si>
    <t>VIÁTICOS POR COMISIÓN A SAN JERÓNIMO, BAJA VERAPAZ EL (LOS) DIA (S) 8  AL 9  DE NOVIEMBRE DEL 2022 CON EL OBJETIVO DE TRANSPORTAR A PERSONAL DE LA UNIDAD DE AUTORIZACIÓN Y CONTROL DE HOGARES DE PROTECCIÓN Y ORGANISMOS INTERNACIONALES PARA REALIZAR SUPERVISIÓN AL HOGAR ALDEAS INFANTILES S.O.S SAN JERÓNIMO CNA-EM-EP002-2009-B; SEGÚN NOMBRAMIENTO No. CNA-SGYT-1017-2022</t>
  </si>
  <si>
    <t>VIÁTICOS POR COMISIÓN A ESQUIPULAS, CAMOTÁN, CHIQUIMULA EL (LOS) DIA (S) 10  AL 11  DE NOVIEMBRE DEL 2022 CON EL OBJETIVO DE REALIZAR ORIENTACIÓN A MADRE BIOLÓGICA Y TOMA DE MUESTRA DE ADN E IMPRESIONES PALMARES Y PLANTARES DE NNA, SEGÚN EXPEDIENTE CNA-FB-195-2022 POR ORDEN DE JUEZ; SEGÚN NOMBRAMIENTO No. CNA-SUFB-397-2022</t>
  </si>
  <si>
    <t>VIÁTICOS POR COMISIÓN A QUETZALTENANGO, QUETZALTENANGO EL (LOS) DIA (S) 10  DE NOVIEMBRE DEL 2022 CON EL OBJETIVO DE TRANSPORTAR A PERSONAL DE LA UNIDAD DE AUTORIZACIÓN Y CONTROL DE HOGARES DE PROTECCIÓN Y ORGANISMOS INTERNACIONALES PARA EVACUAR AUDIENCIA DE CARPETA JUDICIAL 09099-2022-00849 DEL HOGAR DIAMANTE V LUNA DE XELAJÚ; SEGÚN NOMBRAMIENTO No. CNA-SGYT-1028-2022</t>
  </si>
  <si>
    <t>VIÁTICOS POR COMISIÓN A LA ESPERANZA, QUETZALTENANGO, QUETZALTENANGO EL (LOS) DIA (S) 11  DE NOVIEMBRE DEL 2022 CON EL OBJETIVO DE TRANSPORTAR A PERSONAL DE LA SUBCOORDINACIÓN DE ATENCIÓN AL NIÑO PARA REALIZAR LOS PLANES DE VIDA DE LOS NNA CNA-DA-022-2021 Y CNA-DA-005-2009; SEGÚN NOMBRAMIENTO No. CNA-SGYT-1029-2022</t>
  </si>
  <si>
    <t>VIÁTICOS POR COMISIÓN A SANTA LUCIA COTZUMALGUAPA, ESCUINTLA, ESCUINTLA EL (LOS) DIA (S) 15  DE NOVIEMBRE DEL 2022 CON EL OBJETIVO DE REALIZAR SEGUIMIENTO POST ADOPTIVO DE CONFORMIDAD CON LOS EXPEDIENTES: CNA-DA-077-2021; CNA-DA-061-2020; CNA-DA-030-2021; CNA-DA-084-2012; SEGÚN NOMBRAMIENTO No. CNA-UFA-318-2022</t>
  </si>
  <si>
    <t>VIÁTICOS POR COMISIÓN A SANTA LUCIA COTZUMALGUAPA, ESCUINTLA, ESCUINTLA EL (LOS) DIA (S) 15  DE NOVIEMBRE DEL 2022 CON EL OBJETIVO DE REALIZAR SEGUIMIENTO POST ADOPTIVO DE CONFORMIDAD CON LOS EXPEDIENTES: CNA-DA-077-2021; CNA-DA-061-2020; CNA-DA-030-2021; CNA-DA-084-2012; SEGÚN NOMBRAMIENTO No. CNA-UFA-319-2022</t>
  </si>
  <si>
    <t>VIÁTICOS POR COMISIÓN A SANTA EULALIA, HUEHUETENANGO EL (LOS) DIA (S) 16  AL 18  DE NOVIEMBRE DEL 2022 CON EL OBJETIVO DE TRANSPORTAR A PERSONAL DE LA SUBCOORDINACIÓN DE ATENCIÓN Y APOYO A LA FAMILIA ADOPTIVA Y EL NIÑO ADOPTADO PARA REALIZAR EVALUACIÓN SOCIAL Y PSICOLÓGICA PARA FAMILIA SOLICITANTE DE ADOPCIÓN CON EXPEDIENTE CNA-AN-159-2020; SEGÚN NOMBRAMIENTO No. CNA-SGYT-1046-2022</t>
  </si>
  <si>
    <t>VIÁTICOS POR COMISIÓN A ZACAPA, ZACAPA EL (LOS) DIA (S) 18  DE NOVIEMBRE DEL 2022 CON EL OBJETIVO DE TRANSPORTAR A PERSONAL DE LA UNIDAD DE AUTORIZACIÓN Y CONTROL DE HOGARES DE PROTECCIÓN Y ORGANISMOS INTERNACIONALES PARA EVACUAR AUDIENCIA JUDICIAL DEL PROCESO 01174-2021-00357 DEL HOGAR ABI ZACAPA; SEGÚN NOMBRAMIENTO No. CNA-SGYT-1057-2022</t>
  </si>
  <si>
    <t>Observación: Se incluye en el presente listado el reconocimiento de gastos por servicios prestados a personal 029, correspondiente al mes de noviembre de 2022</t>
  </si>
  <si>
    <t>RG-L-112</t>
  </si>
  <si>
    <t>CLAUDIA XIOMARA MARROQUÍN MARTÍNEZ</t>
  </si>
  <si>
    <t>ASESORAR Y PARTICIPAR EN REPRESENTACIÓN DEL CNA EN LA AUDIENCIA DE RESTITUCIÓN DEL DERECHO DEL PROCESO JUDICIAL DE HOMOLOGACIÓN EN EL JUZGADO DE NNA DE QUETZALTENANGO A REALIZARSE EN  DIAGONAL 10, 0-34 ZONA 6,  QUETZALTENANGO, MUNICIPIO Y DEPARTAMENTO DE QUETZALTENANGO</t>
  </si>
  <si>
    <t>RG-L-113</t>
  </si>
  <si>
    <t>FERNANDO ENRIQUE RODRIGUEZ PAZ</t>
  </si>
  <si>
    <t>APOYO EN REUNIÓN CON MIEMBROS DE PROCURADURIA GENERAL DE LA NACIÓN, MINISTERIO PÚBLICO Y FISCALÍA DE LA MUJER, COMO PARTE DE PLAN DE TRABAJO DEL DIRECTOR GENERAl; Y APOYO EN TALLER INFORMATIVO DIRIGIDO A FAMILIAS INTERESADAS EN EL PROCESO DE ADOPCIÓN</t>
  </si>
  <si>
    <t>RG-L-118</t>
  </si>
  <si>
    <t>OSCAR MANUEL AREVALO PÉREZ</t>
  </si>
  <si>
    <t>REALIZAR PROCESO DE ORIENTACIÓN A MADRE BIOLÓGICA, SEGÚN EXPEDIENTE CNA-FB-195-2022</t>
  </si>
  <si>
    <t>RG-L-114</t>
  </si>
  <si>
    <t>REALIZAR BÚSQUEDA Y LOCALIZACIÓN DE MADRE BIOLÓGICA PARA REALIZAR PROCESO DE ORIENTACIÓN</t>
  </si>
  <si>
    <t>RG-L-116</t>
  </si>
  <si>
    <t>BRINDAR APOYO AL DIRECTOR GENERAL DEL CONSEJO NACIONAL DE ADOPCIONES EN LA REUNIÓN PROGRAMADA CON EL LIC. VICTOR HUGO DEL POZO,ALCALDE DE ANTIGUA GUATEMALA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</si>
</sst>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quot;Q&quot;_-;\-* #,##0.00\ &quot;Q&quot;_-;_-* &quot;-&quot;??\ &quot;Q&quot;_-;_-@_-"/>
    <numFmt numFmtId="165" formatCode="_-[$Q-100A]* #,##0.00_-;\-[$Q-100A]* #,##0.00_-;_-[$Q-100A]* &quot;-&quot;??_-;_-@_-"/>
    <numFmt numFmtId="166" formatCode="&quot;Q&quot;#,##0.00"/>
    <numFmt numFmtId="167" formatCode="_-* #,##0.00\ _€_-;\-* #,##0.00\ _€_-;_-* &quot;-&quot;??\ _€_-;_-@_-"/>
    <numFmt numFmtId="168" formatCode="_-* #,##0.00\ _Q_-;\-* #,##0.00\ _Q_-;_-* &quot;-&quot;??\ _Q_-;_-@_-"/>
    <numFmt numFmtId="169" formatCode="_([$€-2]* #,##0.00_);_([$€-2]* \(#,##0.00\);_([$€-2]* &quot;-&quot;??_)"/>
  </numFmts>
  <fonts count="18"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2"/>
      <name val="Calibri"/>
      <family val="2"/>
      <scheme val="minor"/>
    </font>
    <font>
      <sz val="9"/>
      <name val="Arial"/>
      <family val="2"/>
    </font>
    <font>
      <sz val="10"/>
      <color theme="1"/>
      <name val="Arial"/>
      <family val="2"/>
    </font>
    <font>
      <sz val="10"/>
      <color theme="1"/>
      <name val="Century Gothic"/>
      <family val="2"/>
    </font>
    <font>
      <sz val="8"/>
      <color theme="1"/>
      <name val="Century Gothic"/>
      <family val="2"/>
    </font>
    <font>
      <sz val="10"/>
      <color indexed="56"/>
      <name val="Arial"/>
      <family val="2"/>
    </font>
    <font>
      <sz val="11"/>
      <color theme="1"/>
      <name val="Calibri"/>
      <family val="2"/>
      <scheme val="minor"/>
    </font>
    <font>
      <sz val="10"/>
      <name val="Arial"/>
      <family val="2"/>
    </font>
    <font>
      <sz val="10"/>
      <name val="Arial"/>
      <family val="2"/>
    </font>
    <font>
      <sz val="11"/>
      <color indexed="8"/>
      <name val="Calibri"/>
      <family val="2"/>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51">
    <xf numFmtId="0" fontId="0" fillId="0" borderId="0"/>
    <xf numFmtId="0" fontId="13" fillId="0" borderId="0"/>
    <xf numFmtId="0" fontId="12" fillId="0" borderId="0"/>
    <xf numFmtId="168" fontId="15" fillId="0" borderId="0" applyFont="0" applyFill="0" applyBorder="0" applyAlignment="0" applyProtection="0"/>
    <xf numFmtId="9" fontId="15" fillId="0" borderId="0" applyFont="0" applyFill="0" applyBorder="0" applyAlignment="0" applyProtection="0"/>
    <xf numFmtId="0" fontId="12" fillId="0" borderId="0"/>
    <xf numFmtId="167" fontId="15" fillId="0" borderId="0" applyFont="0" applyFill="0" applyBorder="0" applyAlignment="0" applyProtection="0"/>
    <xf numFmtId="0" fontId="12" fillId="0" borderId="0"/>
    <xf numFmtId="0" fontId="12" fillId="0" borderId="0"/>
    <xf numFmtId="167" fontId="15" fillId="0" borderId="0" applyFont="0" applyFill="0" applyBorder="0" applyAlignment="0" applyProtection="0"/>
    <xf numFmtId="168" fontId="1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169"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4" fillId="0" borderId="0"/>
    <xf numFmtId="0" fontId="12" fillId="0" borderId="0"/>
    <xf numFmtId="0" fontId="14" fillId="0" borderId="0"/>
    <xf numFmtId="0" fontId="12" fillId="0" borderId="0"/>
    <xf numFmtId="0" fontId="12" fillId="0" borderId="0"/>
    <xf numFmtId="0" fontId="12" fillId="0" borderId="0"/>
    <xf numFmtId="0" fontId="12" fillId="0" borderId="0"/>
    <xf numFmtId="43" fontId="15" fillId="0" borderId="0" applyFont="0" applyFill="0" applyBorder="0" applyAlignment="0" applyProtection="0"/>
    <xf numFmtId="0" fontId="12" fillId="0" borderId="0"/>
    <xf numFmtId="0" fontId="12" fillId="0" borderId="0"/>
    <xf numFmtId="0" fontId="14" fillId="0" borderId="0"/>
    <xf numFmtId="0" fontId="12" fillId="0" borderId="0"/>
    <xf numFmtId="0" fontId="12" fillId="0" borderId="0"/>
    <xf numFmtId="43" fontId="15" fillId="0" borderId="0" applyFont="0" applyFill="0" applyBorder="0" applyAlignment="0" applyProtection="0"/>
    <xf numFmtId="0" fontId="12" fillId="0" borderId="0"/>
    <xf numFmtId="0" fontId="12" fillId="0" borderId="0"/>
    <xf numFmtId="0" fontId="12"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4" fillId="0" borderId="0" applyFont="0" applyFill="0" applyBorder="0" applyAlignment="0" applyProtection="0"/>
    <xf numFmtId="44" fontId="14" fillId="0" borderId="0" applyFont="0" applyFill="0" applyBorder="0" applyAlignment="0" applyProtection="0"/>
    <xf numFmtId="0" fontId="12"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43" fontId="15" fillId="0" borderId="0" applyFont="0" applyFill="0" applyBorder="0" applyAlignment="0" applyProtection="0"/>
    <xf numFmtId="0" fontId="12" fillId="0" borderId="0"/>
    <xf numFmtId="0" fontId="12" fillId="0" borderId="0"/>
    <xf numFmtId="0" fontId="12" fillId="0" borderId="0"/>
    <xf numFmtId="0" fontId="12" fillId="0" borderId="0"/>
    <xf numFmtId="43" fontId="15" fillId="0" borderId="0" applyFont="0" applyFill="0" applyBorder="0" applyAlignment="0" applyProtection="0"/>
    <xf numFmtId="0" fontId="12" fillId="0" borderId="0"/>
    <xf numFmtId="0" fontId="12" fillId="0" borderId="0"/>
    <xf numFmtId="0" fontId="12"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4" fillId="0" borderId="0" applyFont="0" applyFill="0" applyBorder="0" applyAlignment="0" applyProtection="0"/>
    <xf numFmtId="0" fontId="12"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8" fontId="13" fillId="0" borderId="0" applyFont="0" applyFill="0" applyBorder="0" applyAlignment="0" applyProtection="0"/>
    <xf numFmtId="169"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43" fontId="15" fillId="0" borderId="0" applyFont="0" applyFill="0" applyBorder="0" applyAlignment="0" applyProtection="0"/>
    <xf numFmtId="0" fontId="13"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cellStyleXfs>
  <cellXfs count="86">
    <xf numFmtId="0" fontId="0" fillId="0" borderId="0" xfId="0"/>
    <xf numFmtId="0" fontId="2" fillId="0" borderId="0" xfId="0" applyFont="1" applyAlignment="1">
      <alignment vertical="center"/>
    </xf>
    <xf numFmtId="0" fontId="0" fillId="0" borderId="0" xfId="0" applyAlignment="1">
      <alignment wrapText="1"/>
    </xf>
    <xf numFmtId="165" fontId="0" fillId="0" borderId="0" xfId="0" applyNumberFormat="1"/>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0" xfId="0" applyFont="1" applyBorder="1" applyAlignment="1">
      <alignment horizontal="center" vertical="center"/>
    </xf>
    <xf numFmtId="165" fontId="0" fillId="0" borderId="0" xfId="0" applyNumberFormat="1" applyAlignment="1">
      <alignment vertical="center"/>
    </xf>
    <xf numFmtId="165" fontId="3" fillId="0" borderId="7" xfId="0" applyNumberFormat="1" applyFont="1" applyBorder="1" applyAlignment="1">
      <alignment vertical="center"/>
    </xf>
    <xf numFmtId="0" fontId="0" fillId="0" borderId="13" xfId="0" applyBorder="1"/>
    <xf numFmtId="165" fontId="0" fillId="0" borderId="14" xfId="0" applyNumberFormat="1" applyBorder="1" applyAlignment="1">
      <alignment vertical="center"/>
    </xf>
    <xf numFmtId="0" fontId="0" fillId="0" borderId="16" xfId="0" applyBorder="1"/>
    <xf numFmtId="0" fontId="0" fillId="0" borderId="15" xfId="0" applyBorder="1"/>
    <xf numFmtId="0" fontId="0" fillId="0" borderId="13" xfId="0" applyBorder="1" applyAlignment="1">
      <alignment wrapText="1"/>
    </xf>
    <xf numFmtId="165" fontId="0" fillId="0" borderId="17" xfId="0" applyNumberFormat="1" applyBorder="1" applyAlignment="1">
      <alignment vertical="center"/>
    </xf>
    <xf numFmtId="0" fontId="6" fillId="0" borderId="16" xfId="0" applyFont="1" applyBorder="1" applyAlignment="1">
      <alignment horizontal="left"/>
    </xf>
    <xf numFmtId="0" fontId="1" fillId="0" borderId="0" xfId="0" applyFont="1"/>
    <xf numFmtId="0" fontId="7" fillId="2" borderId="1" xfId="0" applyFont="1" applyFill="1" applyBorder="1" applyAlignment="1">
      <alignment vertical="center" wrapText="1"/>
    </xf>
    <xf numFmtId="4" fontId="7" fillId="2" borderId="1" xfId="0" applyNumberFormat="1" applyFont="1" applyFill="1" applyBorder="1" applyAlignment="1">
      <alignment horizontal="justify" vertical="center" wrapText="1"/>
    </xf>
    <xf numFmtId="14" fontId="7" fillId="2" borderId="4" xfId="0" applyNumberFormat="1" applyFont="1" applyFill="1" applyBorder="1" applyAlignment="1">
      <alignment horizontal="center" vertical="center"/>
    </xf>
    <xf numFmtId="14" fontId="7" fillId="2" borderId="9" xfId="0" applyNumberFormat="1" applyFont="1" applyFill="1" applyBorder="1" applyAlignment="1">
      <alignment horizontal="center" vertical="center"/>
    </xf>
    <xf numFmtId="0" fontId="7" fillId="2" borderId="8" xfId="0" applyFont="1" applyFill="1" applyBorder="1" applyAlignment="1">
      <alignment vertical="center" wrapText="1"/>
    </xf>
    <xf numFmtId="165" fontId="4" fillId="0" borderId="5" xfId="0" applyNumberFormat="1" applyFont="1" applyBorder="1" applyAlignment="1">
      <alignment vertical="center"/>
    </xf>
    <xf numFmtId="165" fontId="4" fillId="0" borderId="3" xfId="0" applyNumberFormat="1" applyFont="1" applyBorder="1" applyAlignment="1">
      <alignment vertical="center"/>
    </xf>
    <xf numFmtId="165" fontId="3" fillId="0" borderId="2" xfId="0" applyNumberFormat="1" applyFont="1" applyBorder="1" applyAlignment="1">
      <alignment horizontal="center" vertical="center" wrapText="1"/>
    </xf>
    <xf numFmtId="165" fontId="3" fillId="0" borderId="6" xfId="0" applyNumberFormat="1" applyFont="1" applyBorder="1" applyAlignment="1">
      <alignment vertical="center"/>
    </xf>
    <xf numFmtId="14" fontId="7" fillId="2" borderId="11" xfId="0" applyNumberFormat="1" applyFont="1" applyFill="1" applyBorder="1" applyAlignment="1">
      <alignment horizontal="center" vertical="center"/>
    </xf>
    <xf numFmtId="0" fontId="7" fillId="2" borderId="12" xfId="0" applyFont="1" applyFill="1" applyBorder="1" applyAlignment="1">
      <alignment vertical="center" wrapText="1"/>
    </xf>
    <xf numFmtId="0" fontId="0" fillId="0" borderId="0" xfId="0" applyAlignment="1">
      <alignment horizontal="left" vertical="center" wrapText="1"/>
    </xf>
    <xf numFmtId="0" fontId="7" fillId="2" borderId="0" xfId="0" applyFont="1" applyFill="1" applyAlignment="1">
      <alignment vertical="center" wrapText="1"/>
    </xf>
    <xf numFmtId="14" fontId="5" fillId="0" borderId="16" xfId="0" applyNumberFormat="1" applyFont="1" applyBorder="1" applyAlignment="1">
      <alignment horizontal="center" vertical="center"/>
    </xf>
    <xf numFmtId="4" fontId="5" fillId="0" borderId="0" xfId="0" applyNumberFormat="1" applyFont="1" applyAlignment="1">
      <alignment horizontal="justify" vertical="center" wrapText="1"/>
    </xf>
    <xf numFmtId="165" fontId="3" fillId="0" borderId="14" xfId="0" applyNumberFormat="1" applyFont="1" applyBorder="1" applyAlignment="1">
      <alignment vertical="center"/>
    </xf>
    <xf numFmtId="14" fontId="5" fillId="0" borderId="9" xfId="0" applyNumberFormat="1"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8" fillId="2" borderId="0" xfId="0" applyFont="1" applyFill="1"/>
    <xf numFmtId="0" fontId="8" fillId="2" borderId="0" xfId="0" applyFont="1" applyFill="1" applyAlignment="1">
      <alignment horizontal="center"/>
    </xf>
    <xf numFmtId="166" fontId="9" fillId="2" borderId="0" xfId="0" applyNumberFormat="1" applyFont="1" applyFill="1" applyAlignment="1">
      <alignment horizontal="center" vertical="center"/>
    </xf>
    <xf numFmtId="0" fontId="10" fillId="2" borderId="0" xfId="0" applyFont="1" applyFill="1" applyAlignment="1">
      <alignment vertical="center"/>
    </xf>
    <xf numFmtId="0" fontId="11" fillId="2" borderId="0" xfId="0" applyFont="1" applyFill="1" applyAlignment="1">
      <alignment vertical="top"/>
    </xf>
    <xf numFmtId="0" fontId="9" fillId="2" borderId="0" xfId="0" applyFont="1" applyFill="1" applyAlignment="1">
      <alignment horizontal="center"/>
    </xf>
    <xf numFmtId="0" fontId="8" fillId="2" borderId="0" xfId="0" applyFont="1" applyFill="1" applyAlignment="1">
      <alignment vertical="center"/>
    </xf>
    <xf numFmtId="165" fontId="1" fillId="0" borderId="0" xfId="0" applyNumberFormat="1" applyFont="1"/>
    <xf numFmtId="0" fontId="8" fillId="2" borderId="0" xfId="0" applyFont="1" applyFill="1" applyAlignment="1">
      <alignment horizontal="center" vertical="center"/>
    </xf>
    <xf numFmtId="0" fontId="0" fillId="0" borderId="16" xfId="0" applyBorder="1" applyAlignment="1">
      <alignment horizontal="left"/>
    </xf>
    <xf numFmtId="0" fontId="16" fillId="0" borderId="0" xfId="0" applyFont="1"/>
    <xf numFmtId="14" fontId="7" fillId="2" borderId="21" xfId="0" applyNumberFormat="1" applyFont="1" applyFill="1" applyBorder="1" applyAlignment="1">
      <alignment horizontal="center" vertical="center"/>
    </xf>
    <xf numFmtId="0" fontId="7" fillId="2" borderId="22" xfId="0" applyFont="1" applyFill="1" applyBorder="1" applyAlignment="1">
      <alignment vertical="center" wrapText="1"/>
    </xf>
    <xf numFmtId="14" fontId="7" fillId="2" borderId="23" xfId="0" applyNumberFormat="1" applyFont="1" applyFill="1" applyBorder="1" applyAlignment="1">
      <alignment horizontal="center" vertical="center"/>
    </xf>
    <xf numFmtId="0" fontId="7" fillId="2" borderId="24" xfId="0" applyFont="1" applyFill="1" applyBorder="1" applyAlignment="1">
      <alignment vertical="center" wrapText="1"/>
    </xf>
    <xf numFmtId="4" fontId="5" fillId="0" borderId="24" xfId="0" applyNumberFormat="1" applyFont="1" applyBorder="1" applyAlignment="1">
      <alignment horizontal="center" vertical="center" wrapText="1"/>
    </xf>
    <xf numFmtId="165" fontId="3" fillId="0" borderId="25" xfId="0" applyNumberFormat="1" applyFont="1" applyBorder="1" applyAlignment="1">
      <alignment vertical="center"/>
    </xf>
    <xf numFmtId="4" fontId="7" fillId="0" borderId="26" xfId="0" applyNumberFormat="1" applyFont="1" applyBorder="1" applyAlignment="1">
      <alignment horizontal="justify" vertical="center" wrapText="1"/>
    </xf>
    <xf numFmtId="4" fontId="7" fillId="0" borderId="27" xfId="0" applyNumberFormat="1" applyFont="1" applyBorder="1" applyAlignment="1">
      <alignment horizontal="justify" vertical="center" wrapText="1"/>
    </xf>
    <xf numFmtId="4" fontId="7" fillId="0" borderId="1" xfId="0" applyNumberFormat="1" applyFont="1" applyBorder="1" applyAlignment="1">
      <alignment horizontal="justify" vertical="center" wrapText="1"/>
    </xf>
    <xf numFmtId="0" fontId="1" fillId="0" borderId="10" xfId="0" applyFont="1" applyBorder="1" applyAlignment="1">
      <alignment horizontal="center"/>
    </xf>
    <xf numFmtId="0" fontId="1" fillId="0" borderId="18" xfId="0" applyFont="1" applyBorder="1" applyAlignment="1">
      <alignment horizontal="center" vertical="center" wrapText="1"/>
    </xf>
    <xf numFmtId="165" fontId="3" fillId="0" borderId="10" xfId="0" applyNumberFormat="1" applyFont="1" applyBorder="1" applyAlignment="1">
      <alignment horizontal="center" vertical="center" wrapText="1"/>
    </xf>
    <xf numFmtId="14" fontId="5" fillId="0" borderId="23" xfId="0" applyNumberFormat="1" applyFont="1" applyBorder="1" applyAlignment="1">
      <alignment horizontal="center" vertical="center"/>
    </xf>
    <xf numFmtId="14" fontId="7" fillId="2" borderId="28" xfId="0" applyNumberFormat="1" applyFont="1" applyFill="1" applyBorder="1" applyAlignment="1">
      <alignment horizontal="center" vertical="center"/>
    </xf>
    <xf numFmtId="0" fontId="7" fillId="2" borderId="29" xfId="0" applyFont="1" applyFill="1" applyBorder="1" applyAlignment="1">
      <alignment horizontal="center" vertical="center" wrapText="1"/>
    </xf>
    <xf numFmtId="4" fontId="7" fillId="2" borderId="29" xfId="0" applyNumberFormat="1" applyFont="1" applyFill="1" applyBorder="1" applyAlignment="1">
      <alignment horizontal="justify" vertical="center" wrapText="1"/>
    </xf>
    <xf numFmtId="165" fontId="4" fillId="0" borderId="30" xfId="0" applyNumberFormat="1" applyFont="1" applyBorder="1" applyAlignment="1">
      <alignment vertical="center"/>
    </xf>
    <xf numFmtId="14" fontId="7" fillId="2" borderId="31" xfId="0" applyNumberFormat="1" applyFont="1" applyFill="1" applyBorder="1" applyAlignment="1">
      <alignment horizontal="center" vertical="center"/>
    </xf>
    <xf numFmtId="0" fontId="7" fillId="2" borderId="32" xfId="0" applyFont="1" applyFill="1" applyBorder="1" applyAlignment="1">
      <alignment horizontal="center" vertical="center" wrapText="1"/>
    </xf>
    <xf numFmtId="4" fontId="7" fillId="2" borderId="32" xfId="0" applyNumberFormat="1" applyFont="1" applyFill="1" applyBorder="1" applyAlignment="1">
      <alignment horizontal="justify" vertical="center" wrapText="1"/>
    </xf>
    <xf numFmtId="165" fontId="4" fillId="0" borderId="33" xfId="0" applyNumberFormat="1" applyFont="1" applyBorder="1" applyAlignment="1">
      <alignment vertical="center"/>
    </xf>
    <xf numFmtId="0" fontId="7" fillId="2" borderId="8" xfId="0" applyFont="1" applyFill="1" applyBorder="1" applyAlignment="1">
      <alignment horizontal="center" vertical="center" wrapText="1"/>
    </xf>
    <xf numFmtId="4" fontId="7" fillId="2" borderId="8" xfId="0" applyNumberFormat="1" applyFont="1" applyFill="1" applyBorder="1" applyAlignment="1">
      <alignment horizontal="justify" vertical="center" wrapText="1"/>
    </xf>
    <xf numFmtId="165" fontId="4" fillId="0" borderId="6" xfId="0" applyNumberFormat="1" applyFont="1" applyBorder="1" applyAlignment="1">
      <alignment vertical="center"/>
    </xf>
    <xf numFmtId="0" fontId="8" fillId="2" borderId="0" xfId="0" applyFont="1" applyFill="1" applyAlignment="1">
      <alignment horizontal="center" vertical="center"/>
    </xf>
    <xf numFmtId="0" fontId="2" fillId="0" borderId="16"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2" borderId="0" xfId="0" applyFont="1" applyFill="1" applyAlignment="1">
      <alignment horizontal="center"/>
    </xf>
    <xf numFmtId="0" fontId="8" fillId="2" borderId="0" xfId="0" applyFont="1" applyFill="1" applyAlignment="1">
      <alignment horizontal="center" vertical="top"/>
    </xf>
    <xf numFmtId="0" fontId="0" fillId="0" borderId="16" xfId="0" applyBorder="1" applyAlignment="1">
      <alignment horizontal="left" wrapText="1"/>
    </xf>
    <xf numFmtId="0" fontId="0" fillId="0" borderId="0" xfId="0" applyAlignment="1">
      <alignment horizontal="left" wrapText="1"/>
    </xf>
    <xf numFmtId="0" fontId="0" fillId="0" borderId="14" xfId="0" applyBorder="1" applyAlignment="1">
      <alignment horizontal="left" wrapText="1"/>
    </xf>
  </cellXfs>
  <cellStyles count="251">
    <cellStyle name="Euro" xfId="16" xr:uid="{84AA4FBE-0411-48D5-ACF9-4E40B8D36130}"/>
    <cellStyle name="Euro 2" xfId="192" xr:uid="{ECB09813-DDEF-425B-B53A-A332F3BDF980}"/>
    <cellStyle name="Millares 2" xfId="3" xr:uid="{1DD4F770-7187-4C61-B4A3-852F03817FA6}"/>
    <cellStyle name="Millares 2 2" xfId="31" xr:uid="{9FF9320B-7807-46A6-988B-32BA4D2EC589}"/>
    <cellStyle name="Millares 2 2 2" xfId="41" xr:uid="{CA39932A-EC18-419B-B114-41A19D5EC0F4}"/>
    <cellStyle name="Millares 2 2 2 2" xfId="134" xr:uid="{93C4B2F6-53A2-4F9C-95C3-9B7B6A7ADF4C}"/>
    <cellStyle name="Millares 2 2 2 2 2" xfId="235" xr:uid="{5680C00D-2128-4981-A3E6-59F1C36D9BD2}"/>
    <cellStyle name="Millares 2 2 2 3" xfId="205" xr:uid="{515EA35E-74BC-491B-986F-0A316F85ACBF}"/>
    <cellStyle name="Millares 2 2 3" xfId="73" xr:uid="{9F9C2250-EFE6-4F39-8640-DA32D1CF2F75}"/>
    <cellStyle name="Millares 2 2 3 2" xfId="162" xr:uid="{7562D06D-481C-40E7-AEDB-6B38BC965B06}"/>
    <cellStyle name="Millares 2 2 3 2 2" xfId="242" xr:uid="{B7FC5ED0-4DBE-4D5D-984E-08E7E50EE8B8}"/>
    <cellStyle name="Millares 2 2 3 3" xfId="216" xr:uid="{1CAB3B88-DECA-4B21-84E7-D87AA841676C}"/>
    <cellStyle name="Millares 2 2 4" xfId="125" xr:uid="{BB5C5009-801D-48BE-B08B-765FF8C9AAA8}"/>
    <cellStyle name="Millares 2 2 4 2" xfId="233" xr:uid="{A32914FC-89D5-4758-AC17-9BB7D260EE8A}"/>
    <cellStyle name="Millares 2 2 5" xfId="202" xr:uid="{D349CBA0-47BA-4771-BFDA-997A07C8F4A0}"/>
    <cellStyle name="Millares 2 3" xfId="37" xr:uid="{B1A5E33D-4654-4655-9E71-732BDA300BBC}"/>
    <cellStyle name="Millares 2 3 2" xfId="42" xr:uid="{6C57C44A-9AB6-4549-B21D-2B1D0B42F404}"/>
    <cellStyle name="Millares 2 3 2 2" xfId="135" xr:uid="{C04A81A3-EDBB-47D0-8BBD-13476E82CB9F}"/>
    <cellStyle name="Millares 2 3 2 2 2" xfId="236" xr:uid="{5DB33DD0-6575-46CE-A510-C375DB32759A}"/>
    <cellStyle name="Millares 2 3 2 3" xfId="206" xr:uid="{689E52A2-E922-4194-B3B0-ABCB3514A407}"/>
    <cellStyle name="Millares 2 3 3" xfId="74" xr:uid="{8A2D6252-6DC0-4E8F-9283-E0A2C3364157}"/>
    <cellStyle name="Millares 2 3 3 2" xfId="163" xr:uid="{F33F7E02-656E-4873-9461-F844B0C3C0BB}"/>
    <cellStyle name="Millares 2 3 3 2 2" xfId="243" xr:uid="{E4D08636-2A19-47F1-8E30-B5CF77EC75E1}"/>
    <cellStyle name="Millares 2 3 3 3" xfId="217" xr:uid="{E60F4CAF-2645-4A81-9053-826F0FAD6224}"/>
    <cellStyle name="Millares 2 3 4" xfId="130" xr:uid="{46917628-BDEA-4AA9-A8C4-4FBDE697F81D}"/>
    <cellStyle name="Millares 2 3 4 2" xfId="234" xr:uid="{CD400F8B-A48A-4ED9-B6D5-3ABCF8074F84}"/>
    <cellStyle name="Millares 2 3 5" xfId="204" xr:uid="{F945A006-592A-4505-8F9C-0F05224744D4}"/>
    <cellStyle name="Millares 2 4" xfId="69" xr:uid="{434E2878-2137-40CA-B674-C37C6AE593DB}"/>
    <cellStyle name="Millares 2 4 2" xfId="75" xr:uid="{A0E129A3-5510-45F1-AB08-2ECB84C75987}"/>
    <cellStyle name="Millares 2 4 3" xfId="159" xr:uid="{EE5A66DD-7304-473A-99E7-E8BBE4B364B7}"/>
    <cellStyle name="Millares 2 4 3 2" xfId="240" xr:uid="{50EA0E97-CA25-4CDF-BF0C-3E987A351813}"/>
    <cellStyle name="Millares 2 4 4" xfId="213" xr:uid="{A26B999E-517E-42AC-8B07-18757E9E49F4}"/>
    <cellStyle name="Millares 2 5" xfId="72" xr:uid="{0FB8F900-FDC2-44D6-85E1-491FC94E38D0}"/>
    <cellStyle name="Millares 2 5 2" xfId="161" xr:uid="{1F5D99FC-C3C1-4326-A311-B51CF3309C01}"/>
    <cellStyle name="Millares 2 5 2 2" xfId="241" xr:uid="{A1C28EFE-1EA4-4389-83A8-E17E18CFEFBD}"/>
    <cellStyle name="Millares 2 5 3" xfId="215" xr:uid="{39EDF5B0-8DF1-4847-8517-85D494614517}"/>
    <cellStyle name="Millares 3" xfId="6" xr:uid="{7D647ED8-9603-4A3C-8D7E-761857018852}"/>
    <cellStyle name="Millares 3 2" xfId="9" xr:uid="{8D9A0937-F9C0-4305-B1C9-D9687BD943AC}"/>
    <cellStyle name="Millares 3 2 2" xfId="18" xr:uid="{3F52A1D8-21E5-4E0D-BF94-5BEDAB7338D9}"/>
    <cellStyle name="Millares 3 2 2 2" xfId="43" xr:uid="{D1F2E08B-7552-486A-8D43-DBF3363BB02C}"/>
    <cellStyle name="Millares 3 2 2 2 2" xfId="136" xr:uid="{7D8F4E52-45FC-41FB-80A4-804738356744}"/>
    <cellStyle name="Millares 3 2 2 2 2 2" xfId="237" xr:uid="{D29157D7-70ED-489A-85F8-AF201B75789E}"/>
    <cellStyle name="Millares 3 2 2 2 3" xfId="207" xr:uid="{B00A1F0A-2550-4E0C-8F67-9D597A5EEB41}"/>
    <cellStyle name="Millares 3 2 2 3" xfId="76" xr:uid="{AF00A516-80BA-4E6C-95DE-E6B6C585CEAB}"/>
    <cellStyle name="Millares 3 2 2 3 2" xfId="164" xr:uid="{534A23E6-5630-477C-9A5E-53F122B30BEC}"/>
    <cellStyle name="Millares 3 2 2 3 2 2" xfId="244" xr:uid="{1B1CA2B9-6489-4A01-97E9-37C6CBA0772B}"/>
    <cellStyle name="Millares 3 2 2 3 3" xfId="218" xr:uid="{CC0B44A9-FB6C-4316-8FF7-D90F2052A27E}"/>
    <cellStyle name="Millares 3 2 2 4" xfId="114" xr:uid="{8DF68DA1-1709-489B-B333-8DB887B811FB}"/>
    <cellStyle name="Millares 3 2 2 4 2" xfId="227" xr:uid="{87233998-31A6-42EB-AC7F-7E837BF7E181}"/>
    <cellStyle name="Millares 3 2 2 5" xfId="194" xr:uid="{57E60391-F895-4143-B69C-DC1BD400C3B4}"/>
    <cellStyle name="Millares 3 3" xfId="19" xr:uid="{9B423B2C-C9E6-4E9A-AF57-061B896D1F1B}"/>
    <cellStyle name="Millares 3 3 2" xfId="44" xr:uid="{4C920E63-6974-4420-AE57-9A19B0FDDB05}"/>
    <cellStyle name="Millares 3 3 2 2" xfId="137" xr:uid="{ACF8A632-ED6A-4E1D-8C33-8465C6CED509}"/>
    <cellStyle name="Millares 3 3 2 2 2" xfId="238" xr:uid="{502E3BF6-FA22-453D-AB94-897A7FCB8D25}"/>
    <cellStyle name="Millares 3 3 2 3" xfId="208" xr:uid="{20FD4D8D-F226-4B43-842B-1A48627CCD93}"/>
    <cellStyle name="Millares 3 3 3" xfId="77" xr:uid="{D78D4D83-B98B-4589-8F46-98158AFA998A}"/>
    <cellStyle name="Millares 3 3 3 2" xfId="165" xr:uid="{C0A53473-9F01-404C-98F2-45CE6D2CAB5D}"/>
    <cellStyle name="Millares 3 3 3 2 2" xfId="245" xr:uid="{C8850ED7-682A-4813-B598-2C6DA9C47C62}"/>
    <cellStyle name="Millares 3 3 3 3" xfId="219" xr:uid="{8C5A3842-CAC6-48B2-9108-3118A889306C}"/>
    <cellStyle name="Millares 3 3 4" xfId="115" xr:uid="{09998CE0-83FD-455D-810E-D9DE0D0A0A80}"/>
    <cellStyle name="Millares 3 3 4 2" xfId="228" xr:uid="{0545B04D-88E7-4DC7-B494-7CD6117A5A92}"/>
    <cellStyle name="Millares 3 3 5" xfId="195" xr:uid="{F356CAEA-7A2E-4B1D-858A-5DE874AA756B}"/>
    <cellStyle name="Millares 3 4" xfId="17" xr:uid="{7B1EE651-CC0A-4355-BE75-BBCFDE534146}"/>
    <cellStyle name="Millares 3 4 2" xfId="45" xr:uid="{720F6CDB-EC27-42CB-959B-04E86732C60A}"/>
    <cellStyle name="Millares 3 4 2 2" xfId="138" xr:uid="{E9CA1210-2257-400C-AAC2-E3314984DA75}"/>
    <cellStyle name="Millares 3 4 2 2 2" xfId="239" xr:uid="{A4008985-A3F4-40F3-9F2A-1EA069986366}"/>
    <cellStyle name="Millares 3 4 2 3" xfId="209" xr:uid="{B8F8F436-D923-482F-805A-742ED24E173C}"/>
    <cellStyle name="Millares 3 4 3" xfId="78" xr:uid="{360A7791-2784-4DB1-AF5E-5B9C43581199}"/>
    <cellStyle name="Millares 3 4 3 2" xfId="166" xr:uid="{8A33BE55-65C6-4993-8385-B725A473EE46}"/>
    <cellStyle name="Millares 3 4 3 2 2" xfId="246" xr:uid="{5914B32F-1611-43EC-A19C-7D3D066C769C}"/>
    <cellStyle name="Millares 3 4 3 3" xfId="220" xr:uid="{DBAF212E-AFE8-4E18-8249-CFD02526919E}"/>
    <cellStyle name="Millares 3 4 4" xfId="113" xr:uid="{880CD207-DCBD-4CBE-B19D-6061927C37F6}"/>
    <cellStyle name="Millares 3 4 4 2" xfId="226" xr:uid="{EB993310-8A9F-4178-AE06-9C21BDDEF41D}"/>
    <cellStyle name="Millares 3 4 5" xfId="193" xr:uid="{FCDF2A95-1813-4947-8E34-3629F922748F}"/>
    <cellStyle name="Millares 4" xfId="10" xr:uid="{4CC78FEF-1895-47D0-AE38-588504325854}"/>
    <cellStyle name="Millares 4 2" xfId="191" xr:uid="{263C8BC2-5DEE-44AC-A79B-834AFBF89F5B}"/>
    <cellStyle name="Moneda 2" xfId="20" xr:uid="{6D141DAF-AF72-4CF0-B5FE-A2764A2EBD41}"/>
    <cellStyle name="Moneda 2 2" xfId="21" xr:uid="{3D3EAD4A-2064-43B8-9E27-96A76F67B70C}"/>
    <cellStyle name="Moneda 2 2 2" xfId="80" xr:uid="{BED41938-BDB9-4A4A-88B5-3E366D4BA33D}"/>
    <cellStyle name="Moneda 2 2 2 2" xfId="168" xr:uid="{0ADCC5F9-0AE5-4A95-ACB2-07B99A4DC1C0}"/>
    <cellStyle name="Moneda 2 2 2 2 2" xfId="248" xr:uid="{828E28BD-99C5-4493-A787-2DA9618F832A}"/>
    <cellStyle name="Moneda 2 2 2 3" xfId="222" xr:uid="{AD30CB59-5C57-4D69-8599-FC8B0BC24EC4}"/>
    <cellStyle name="Moneda 2 2 3" xfId="117" xr:uid="{EEBBA0E5-5667-4432-B84B-721424C77DE9}"/>
    <cellStyle name="Moneda 2 2 3 2" xfId="230" xr:uid="{E95E1F5F-B0DA-485B-9B1B-81EA5B3C1541}"/>
    <cellStyle name="Moneda 2 2 4" xfId="197" xr:uid="{DF0F0752-AEFC-4F17-ACA7-4940F645579A}"/>
    <cellStyle name="Moneda 2 3" xfId="79" xr:uid="{9F3AB464-021F-48C4-8562-F38001B5161A}"/>
    <cellStyle name="Moneda 2 3 2" xfId="167" xr:uid="{26F826F8-C4BC-457C-BE3E-E945F9B478D0}"/>
    <cellStyle name="Moneda 2 3 2 2" xfId="247" xr:uid="{0F9ECD51-11DB-4FE0-AFF0-3E575E130AED}"/>
    <cellStyle name="Moneda 2 3 3" xfId="221" xr:uid="{108AD685-9E9E-41D5-8114-944C3C64A37A}"/>
    <cellStyle name="Moneda 2 4" xfId="116" xr:uid="{E4A009ED-19A2-4A25-9C52-5C5CB7E64B0F}"/>
    <cellStyle name="Moneda 2 4 2" xfId="229" xr:uid="{AB6FDFA7-497E-4181-ADBC-EC431F8D61FE}"/>
    <cellStyle name="Moneda 2 5" xfId="196" xr:uid="{7F3CEC9C-678C-4FC9-A684-9EA151552EED}"/>
    <cellStyle name="Moneda 3" xfId="22" xr:uid="{9CDE8965-9C46-403B-884E-155FD7B1CD0D}"/>
    <cellStyle name="Moneda 3 2" xfId="23" xr:uid="{9C2360ED-8CA8-4AD5-9816-D56EB899BE00}"/>
    <cellStyle name="Moneda 3 2 2" xfId="81" xr:uid="{1C3CA7E5-FBDD-4B62-817B-F0969481EA58}"/>
    <cellStyle name="Moneda 3 2 2 2" xfId="169" xr:uid="{A0396D2D-8678-4282-A83C-E9D66F9936EE}"/>
    <cellStyle name="Moneda 3 2 2 2 2" xfId="249" xr:uid="{B246D920-249B-4BFF-A13F-323C1FEF8F37}"/>
    <cellStyle name="Moneda 3 2 2 3" xfId="223" xr:uid="{5FB87C24-E3AC-47A9-9FE8-0B2DD713EE28}"/>
    <cellStyle name="Moneda 3 2 3" xfId="119" xr:uid="{41532E16-0CFF-4107-97A3-CCBF0D875B0F}"/>
    <cellStyle name="Moneda 3 2 3 2" xfId="232" xr:uid="{825EC0C5-DBB6-4E69-AAE8-13AE05D54AF8}"/>
    <cellStyle name="Moneda 3 2 4" xfId="199" xr:uid="{2B69EB56-536B-47BD-8DD3-5B85E6ECCF6A}"/>
    <cellStyle name="Moneda 3 3" xfId="82" xr:uid="{F2FDAF9F-B021-4F20-9956-ABC9D4A3AB8D}"/>
    <cellStyle name="Moneda 3 3 2" xfId="170" xr:uid="{2B8B6CD6-9B39-468B-85CA-AE0F45BBA917}"/>
    <cellStyle name="Moneda 3 3 2 2" xfId="250" xr:uid="{68339986-71DE-4821-BC03-A6ACFBDB0991}"/>
    <cellStyle name="Moneda 3 3 3" xfId="224" xr:uid="{EB881FBF-A29D-46FA-901A-4773CD461886}"/>
    <cellStyle name="Moneda 3 4" xfId="118" xr:uid="{8C8D82C2-D117-4F3A-B745-BB0603260DB5}"/>
    <cellStyle name="Moneda 3 4 2" xfId="231" xr:uid="{565C1818-9C71-46AC-B68A-E1CBC111981E}"/>
    <cellStyle name="Moneda 3 5" xfId="198" xr:uid="{61AABB40-534D-491F-A0FC-34DAAC9327F8}"/>
    <cellStyle name="Moneda 4" xfId="70" xr:uid="{042C2FFD-88A7-4C7F-ADA3-5E976115DE8D}"/>
    <cellStyle name="Moneda 4 2" xfId="214" xr:uid="{7922C8C1-A4A7-411B-B8FF-ADFBEB0510D8}"/>
    <cellStyle name="Normal" xfId="0" builtinId="0"/>
    <cellStyle name="Normal 10" xfId="29" xr:uid="{2DC1497E-AF07-46F4-B99E-EBB8EA086BB3}"/>
    <cellStyle name="Normal 10 2" xfId="46" xr:uid="{D8D5F17E-1FF2-4E98-AAAF-45F1C2CF5295}"/>
    <cellStyle name="Normal 10 2 2" xfId="139" xr:uid="{1B68D0A4-92A0-41E0-9231-E069894A3F92}"/>
    <cellStyle name="Normal 10 3" xfId="83" xr:uid="{00221562-2F3D-42C5-BA61-8A162DC64D32}"/>
    <cellStyle name="Normal 10 3 2" xfId="171" xr:uid="{B358DD47-2B91-47AC-9A01-89602E1F3BC6}"/>
    <cellStyle name="Normal 10 4" xfId="123" xr:uid="{17D682B4-F60C-4C11-9791-7A76764F629A}"/>
    <cellStyle name="Normal 11" xfId="30" xr:uid="{E740458C-2E96-4E64-B895-FD140AFB6DAB}"/>
    <cellStyle name="Normal 11 2" xfId="47" xr:uid="{D163E297-D1ED-4ACC-AE33-CDC68A0D6C59}"/>
    <cellStyle name="Normal 11 2 2" xfId="140" xr:uid="{24B4EFF0-D014-4A19-861F-75DF54F57248}"/>
    <cellStyle name="Normal 11 3" xfId="84" xr:uid="{5DAD7FC1-D9F7-4A63-8DAE-8042BB188BB0}"/>
    <cellStyle name="Normal 11 3 2" xfId="172" xr:uid="{94EDFBBF-9343-479F-A695-EE9E286772A2}"/>
    <cellStyle name="Normal 11 4" xfId="124" xr:uid="{533E06F7-6DA7-41D6-BF63-697CC61A24C2}"/>
    <cellStyle name="Normal 12" xfId="34" xr:uid="{8652B5DA-8E8A-4175-BC88-E17B42BEFB63}"/>
    <cellStyle name="Normal 12 2" xfId="203" xr:uid="{20EF4E07-936A-42E6-9933-6369735097C9}"/>
    <cellStyle name="Normal 13" xfId="36" xr:uid="{A5FF0210-D1E6-4C5E-A4F2-7DFA9DA7E956}"/>
    <cellStyle name="Normal 13 2" xfId="48" xr:uid="{85B297B5-9249-43A7-80E4-3EAC68213FC0}"/>
    <cellStyle name="Normal 13 2 2" xfId="141" xr:uid="{AEF21194-98A2-4383-B309-DF953EC0CD01}"/>
    <cellStyle name="Normal 13 3" xfId="85" xr:uid="{B7E5FA46-E43C-43A7-BFC3-CD683C9A632B}"/>
    <cellStyle name="Normal 13 3 2" xfId="173" xr:uid="{5FC45ACC-B30F-4CE9-BFD2-CF7C5B3A8902}"/>
    <cellStyle name="Normal 13 4" xfId="129" xr:uid="{B2315DD0-BD01-4061-8CA1-FE280E2244D8}"/>
    <cellStyle name="Normal 14" xfId="38" xr:uid="{BA6E9B5D-5025-433A-9502-3320B203DBE9}"/>
    <cellStyle name="Normal 14 2" xfId="49" xr:uid="{7D44FD54-FBCA-44CB-ACE4-61976F4939D8}"/>
    <cellStyle name="Normal 14 2 2" xfId="142" xr:uid="{BB830C99-0005-43D0-8FAF-54649502D1E4}"/>
    <cellStyle name="Normal 14 3" xfId="86" xr:uid="{D019EBCF-9B1E-4972-9345-A9967E08F48A}"/>
    <cellStyle name="Normal 14 3 2" xfId="174" xr:uid="{8791038F-ECA1-4490-9B01-DDCC80639DBD}"/>
    <cellStyle name="Normal 14 4" xfId="131" xr:uid="{75D24F56-2414-4F9B-B53F-81235B4AEC73}"/>
    <cellStyle name="Normal 15" xfId="50" xr:uid="{C68D9CE1-DC26-42E2-932D-430F17255777}"/>
    <cellStyle name="Normal 15 2" xfId="210" xr:uid="{87A2F693-781A-4010-B048-C38F93D50727}"/>
    <cellStyle name="Normal 16" xfId="40" xr:uid="{CAACF9BA-3FE4-4B5F-AD03-1DD062EA8DBB}"/>
    <cellStyle name="Normal 16 2" xfId="133" xr:uid="{3B42F81E-7F6B-48E6-953D-3970C79C1672}"/>
    <cellStyle name="Normal 17" xfId="71" xr:uid="{BB9E582F-A023-470C-8D8B-0C56D6D66D1D}"/>
    <cellStyle name="Normal 17 2" xfId="160" xr:uid="{B1C887BD-5D23-4E67-BEBD-DE7EB7EB0646}"/>
    <cellStyle name="Normal 18" xfId="1" xr:uid="{C5A775F8-D2C3-4367-8076-08921595DFF7}"/>
    <cellStyle name="Normal 2" xfId="2" xr:uid="{564A7BC8-643C-4468-AD76-11A32A70247D}"/>
    <cellStyle name="Normal 2 10" xfId="104" xr:uid="{A33BA33B-A776-4530-8578-F01455AE01D1}"/>
    <cellStyle name="Normal 2 2" xfId="11" xr:uid="{5A55FC73-41B2-45DF-B7A2-7412AB339B45}"/>
    <cellStyle name="Normal 2 2 2" xfId="52" xr:uid="{42E2DF27-CE9E-43FD-A287-19006D53D3FD}"/>
    <cellStyle name="Normal 2 2 2 2" xfId="88" xr:uid="{91A8A7BA-9F4F-4887-AB32-9C9E2A5555DB}"/>
    <cellStyle name="Normal 2 2 2 2 2" xfId="175" xr:uid="{AF00248C-53E0-4116-B85C-CDEF7804E39D}"/>
    <cellStyle name="Normal 2 2 2 3" xfId="144" xr:uid="{19DC5355-071B-4E48-ACD9-AADBDA6CE202}"/>
    <cellStyle name="Normal 2 2 3" xfId="87" xr:uid="{EF1713CF-3248-40B0-AE15-DB119A00D3E0}"/>
    <cellStyle name="Normal 2 2 3 2" xfId="225" xr:uid="{AC36A5E7-7DD7-4472-BDA9-F1C303039682}"/>
    <cellStyle name="Normal 2 2 4" xfId="108" xr:uid="{573529F9-B708-4D5C-8C13-3C25EB60FB13}"/>
    <cellStyle name="Normal 2 3" xfId="24" xr:uid="{A8A94A28-4CF6-4908-8DFE-E48179083CF4}"/>
    <cellStyle name="Normal 2 3 2" xfId="53" xr:uid="{E08CB0EE-7E71-4C6F-9E1F-31BBD14FB765}"/>
    <cellStyle name="Normal 2 3 2 2" xfId="211" xr:uid="{6A91374A-859F-42ED-84ED-B283EB622139}"/>
    <cellStyle name="Normal 2 3 3" xfId="200" xr:uid="{02C0E521-3ED8-4D7E-AB7C-9925231F330D}"/>
    <cellStyle name="Normal 2 4" xfId="26" xr:uid="{23605EE9-9462-4438-9148-769B2BB4E74C}"/>
    <cellStyle name="Normal 2 4 2" xfId="54" xr:uid="{5EE69B66-52DA-4BB9-A9E4-41B468610270}"/>
    <cellStyle name="Normal 2 4 2 2" xfId="212" xr:uid="{96788508-34D3-420C-A035-B886ADFB4C1E}"/>
    <cellStyle name="Normal 2 4 3" xfId="201" xr:uid="{FB9E112E-47B9-4B0A-917F-2211144C7BA1}"/>
    <cellStyle name="Normal 2 5" xfId="32" xr:uid="{8397E8CD-C583-4D58-9CF3-E53D0CA18554}"/>
    <cellStyle name="Normal 2 5 2" xfId="55" xr:uid="{704E04EF-5466-4DE3-A147-8221C1C87145}"/>
    <cellStyle name="Normal 2 5 2 2" xfId="145" xr:uid="{87B245DB-CE29-45FC-B019-C4115FA3A4EE}"/>
    <cellStyle name="Normal 2 5 3" xfId="89" xr:uid="{65EE3A04-37CE-4FD3-8ED0-A10B5EEE9CFC}"/>
    <cellStyle name="Normal 2 5 3 2" xfId="176" xr:uid="{BE7B708C-92FB-4CDC-84F4-13349FA9BB76}"/>
    <cellStyle name="Normal 2 5 4" xfId="126" xr:uid="{9241AF65-46F7-4FD9-93AE-CDAEB591169C}"/>
    <cellStyle name="Normal 2 6" xfId="33" xr:uid="{32E1C635-D561-45E4-B722-02730A92AE56}"/>
    <cellStyle name="Normal 2 6 2" xfId="56" xr:uid="{EDC511C4-CF0A-4C25-87AB-050729E6B3BA}"/>
    <cellStyle name="Normal 2 6 2 2" xfId="146" xr:uid="{D90CCF50-AC79-4C46-9CBF-648862E8FC99}"/>
    <cellStyle name="Normal 2 6 3" xfId="90" xr:uid="{CC0F2487-58E1-4E9D-93F4-AA887021CADB}"/>
    <cellStyle name="Normal 2 6 3 2" xfId="177" xr:uid="{0EB481E3-8294-43E1-9B9D-0AAD1A820909}"/>
    <cellStyle name="Normal 2 6 4" xfId="127" xr:uid="{514CF42E-3A44-4823-BA0D-53E2D9C5F62A}"/>
    <cellStyle name="Normal 2 7" xfId="35" xr:uid="{0CE60EA7-97CC-45A9-9498-E61E9CB44F5C}"/>
    <cellStyle name="Normal 2 7 2" xfId="57" xr:uid="{FDAAD5BD-BADB-464C-9561-8475D299DFB0}"/>
    <cellStyle name="Normal 2 7 2 2" xfId="147" xr:uid="{CF4EDD0F-3497-482E-8928-F4DC06597104}"/>
    <cellStyle name="Normal 2 7 3" xfId="91" xr:uid="{BE5975C9-BEFF-4BAD-AF05-2315EA13E3B1}"/>
    <cellStyle name="Normal 2 7 3 2" xfId="178" xr:uid="{D241621E-ACB6-4F1C-904A-937A98308FA9}"/>
    <cellStyle name="Normal 2 7 4" xfId="128" xr:uid="{2CF071E9-C053-4F55-9107-95E2ECCBCA98}"/>
    <cellStyle name="Normal 2 8" xfId="39" xr:uid="{399AC144-6AB3-4768-BE26-6538A5C81B71}"/>
    <cellStyle name="Normal 2 8 2" xfId="58" xr:uid="{D2BD967E-59C6-4C23-9C43-A6978423EC74}"/>
    <cellStyle name="Normal 2 8 2 2" xfId="148" xr:uid="{46623B1F-9AE7-4A5E-B289-B805A29E4C9C}"/>
    <cellStyle name="Normal 2 8 3" xfId="92" xr:uid="{87F5DA21-7147-4735-B663-326A24E1CCF8}"/>
    <cellStyle name="Normal 2 8 3 2" xfId="179" xr:uid="{D25C243A-9B09-44AC-846E-C2C35E75AD13}"/>
    <cellStyle name="Normal 2 8 4" xfId="132" xr:uid="{11E523FE-2AA3-43DB-A50C-C6927957596B}"/>
    <cellStyle name="Normal 2 9" xfId="51" xr:uid="{913FC369-C248-4434-B067-44331EB9B0B8}"/>
    <cellStyle name="Normal 2 9 2" xfId="93" xr:uid="{1FA02BD0-1333-4C4C-A66E-10ABB4B507B7}"/>
    <cellStyle name="Normal 2 9 2 2" xfId="180" xr:uid="{A6AF0C2E-7336-492E-925C-4A4537424A47}"/>
    <cellStyle name="Normal 2 9 3" xfId="143" xr:uid="{FCD77374-D074-4C8C-B6DE-AFB0D839565E}"/>
    <cellStyle name="Normal 3" xfId="5" xr:uid="{932BFD25-FDC9-4018-A585-547E9C42518E}"/>
    <cellStyle name="Normal 3 2" xfId="12" xr:uid="{FEF56F97-7B8A-4E67-9B69-14FE05B5EF08}"/>
    <cellStyle name="Normal 3 2 2" xfId="60" xr:uid="{816779D6-7D15-435A-89C2-BD847A12BBE6}"/>
    <cellStyle name="Normal 3 2 2 2" xfId="150" xr:uid="{BCF80AD7-8D9D-4405-BFFB-7081528AC6D3}"/>
    <cellStyle name="Normal 3 2 3" xfId="95" xr:uid="{4FE91184-65CF-4D45-80F1-D2F99940CE20}"/>
    <cellStyle name="Normal 3 2 3 2" xfId="182" xr:uid="{E16CA0D9-597B-4172-9F39-59D6FC8D333A}"/>
    <cellStyle name="Normal 3 2 4" xfId="109" xr:uid="{496F692E-973B-43EB-BD0B-8F2674D69410}"/>
    <cellStyle name="Normal 3 3" xfId="59" xr:uid="{8784DEA2-D4F2-4B30-8EFF-2EA6FCA4A9CB}"/>
    <cellStyle name="Normal 3 3 2" xfId="149" xr:uid="{E23843AF-3CE1-4EB9-A0BE-AF92C7FA75C7}"/>
    <cellStyle name="Normal 3 4" xfId="94" xr:uid="{37A6487B-4E07-499B-B536-1D9905BBF241}"/>
    <cellStyle name="Normal 3 4 2" xfId="181" xr:uid="{2FE6AB3F-8109-4B9B-A86B-F8F6B07013C2}"/>
    <cellStyle name="Normal 3 5" xfId="105" xr:uid="{66D4A9C6-C5C3-490C-A135-B685F485ACA2}"/>
    <cellStyle name="Normal 4" xfId="7" xr:uid="{0531FA15-3CC7-47B7-BC13-7F64AB39EE24}"/>
    <cellStyle name="Normal 4 2" xfId="13" xr:uid="{0941B364-25CC-4241-A9EB-6DB0491D359A}"/>
    <cellStyle name="Normal 4 2 2" xfId="62" xr:uid="{C0E48522-1B4F-4FD6-85EC-4ADCB0485F81}"/>
    <cellStyle name="Normal 4 2 2 2" xfId="152" xr:uid="{EDFDDBAE-57B9-4139-9CEC-D41C4A6F54EA}"/>
    <cellStyle name="Normal 4 2 3" xfId="97" xr:uid="{A1411187-1227-4A1A-A955-E073BFAAF421}"/>
    <cellStyle name="Normal 4 2 3 2" xfId="184" xr:uid="{A5145D92-4351-44CC-AA60-D47A9F582754}"/>
    <cellStyle name="Normal 4 2 4" xfId="110" xr:uid="{B2CACC4A-E615-43AA-BEDE-FB61CAB3CF35}"/>
    <cellStyle name="Normal 4 3" xfId="61" xr:uid="{85195297-0A34-4419-965E-7B9D4EBCC5B6}"/>
    <cellStyle name="Normal 4 3 2" xfId="151" xr:uid="{DB50F045-21C4-4586-AF11-F39646D3EC42}"/>
    <cellStyle name="Normal 4 4" xfId="96" xr:uid="{B82C8AC3-2B67-4255-9852-65D7851E19CE}"/>
    <cellStyle name="Normal 4 4 2" xfId="183" xr:uid="{39AE5B9E-736A-4FF2-BE71-84275786D15C}"/>
    <cellStyle name="Normal 4 5" xfId="106" xr:uid="{0ADDC9AC-B8A0-41EE-9C37-056E149503CA}"/>
    <cellStyle name="Normal 5" xfId="8" xr:uid="{484F9F3B-E27D-4307-B325-20F2F26C5FA8}"/>
    <cellStyle name="Normal 5 2" xfId="14" xr:uid="{7768DB83-DB02-4572-B9E8-D0C170C6E312}"/>
    <cellStyle name="Normal 5 2 2" xfId="64" xr:uid="{AD9FA8A9-F6F2-44A6-9F38-DA93E33590B6}"/>
    <cellStyle name="Normal 5 2 2 2" xfId="154" xr:uid="{AA4B96F3-429C-4F4C-A335-77AA0601B6F7}"/>
    <cellStyle name="Normal 5 2 3" xfId="99" xr:uid="{EDEC3B46-29D9-4379-A504-4ECF14F432DC}"/>
    <cellStyle name="Normal 5 2 3 2" xfId="186" xr:uid="{94B6C47D-8F79-4CA9-86D5-2EB2C2D60CFD}"/>
    <cellStyle name="Normal 5 2 4" xfId="111" xr:uid="{4D5DEC5B-6F92-4813-A689-B1C6F6EBB422}"/>
    <cellStyle name="Normal 5 3" xfId="63" xr:uid="{9C3B2899-8BB2-41A6-AFE1-241E1248160C}"/>
    <cellStyle name="Normal 5 3 2" xfId="153" xr:uid="{9CCA14E3-C1BD-44BC-9B83-3130F77701A5}"/>
    <cellStyle name="Normal 5 4" xfId="98" xr:uid="{9D3A2A6D-3A90-4E0D-9699-99E02BB4C647}"/>
    <cellStyle name="Normal 5 4 2" xfId="185" xr:uid="{982FAF9C-7693-485C-BD38-E1943FE1E9D8}"/>
    <cellStyle name="Normal 5 5" xfId="107" xr:uid="{78929A6F-6387-465E-8260-37BB6C79E1DC}"/>
    <cellStyle name="Normal 6" xfId="15" xr:uid="{8A2DC786-6718-44CF-9BD0-8D344A0C819E}"/>
    <cellStyle name="Normal 6 2" xfId="65" xr:uid="{EF0C8500-E6CA-4A07-95BA-80AF70727157}"/>
    <cellStyle name="Normal 6 2 2" xfId="155" xr:uid="{FD62B763-D4C8-4B16-B594-8AFE61B93330}"/>
    <cellStyle name="Normal 6 3" xfId="100" xr:uid="{F4DDB72D-604F-40DE-A048-AA838C93AE16}"/>
    <cellStyle name="Normal 6 3 2" xfId="187" xr:uid="{FBC302BD-31D5-47C4-B12C-2E82A968E1AA}"/>
    <cellStyle name="Normal 6 4" xfId="112" xr:uid="{236AED50-50A1-4073-8EFF-F0DD26C32857}"/>
    <cellStyle name="Normal 7" xfId="25" xr:uid="{CC8ACF66-594E-44EA-A02F-1915A79093E2}"/>
    <cellStyle name="Normal 7 2" xfId="66" xr:uid="{E12F7CEF-7D73-4DC1-BC46-98AF324DB218}"/>
    <cellStyle name="Normal 7 2 2" xfId="156" xr:uid="{9F1AFCB4-A4A5-4495-AFE6-99365913E1B1}"/>
    <cellStyle name="Normal 7 3" xfId="101" xr:uid="{89F65FBB-1B74-49EA-8ECF-8BA028B7AD9F}"/>
    <cellStyle name="Normal 7 3 2" xfId="188" xr:uid="{F5F5356E-A2F6-44BA-9403-4C8CD1D8E0B7}"/>
    <cellStyle name="Normal 7 4" xfId="120" xr:uid="{542E2EC9-32BB-452C-A991-A7A8D11080DC}"/>
    <cellStyle name="Normal 8" xfId="27" xr:uid="{1341F838-1658-474F-B50B-60F8A2996624}"/>
    <cellStyle name="Normal 8 2" xfId="67" xr:uid="{DABFD25F-2B9F-4F5F-8B95-7023F8344D55}"/>
    <cellStyle name="Normal 8 2 2" xfId="157" xr:uid="{BBAB611C-BF93-4692-82AF-135E7C06457D}"/>
    <cellStyle name="Normal 8 3" xfId="102" xr:uid="{5D1FEC6D-E7FA-47ED-81C0-F2044684CE39}"/>
    <cellStyle name="Normal 8 3 2" xfId="189" xr:uid="{A80E80DC-2F7C-4371-82F0-B1CC7868E24A}"/>
    <cellStyle name="Normal 8 4" xfId="121" xr:uid="{D1642492-4958-4291-BC95-40F420DEF3A7}"/>
    <cellStyle name="Normal 9" xfId="28" xr:uid="{30625AD7-384F-420F-B817-6ED5016414BF}"/>
    <cellStyle name="Normal 9 2" xfId="68" xr:uid="{D8DE8F97-849D-4484-AB70-C82CF8C480B3}"/>
    <cellStyle name="Normal 9 2 2" xfId="158" xr:uid="{738CBA83-744E-4B30-B74C-8B60AD113899}"/>
    <cellStyle name="Normal 9 3" xfId="103" xr:uid="{64D6D1F1-C8D1-4D15-9A92-1D99AFD242D3}"/>
    <cellStyle name="Normal 9 3 2" xfId="190" xr:uid="{B2419A9D-F817-455D-8075-E29DB13736AE}"/>
    <cellStyle name="Normal 9 4" xfId="122" xr:uid="{D6260E93-1E2E-4DD4-BEA9-CC8388124EEB}"/>
    <cellStyle name="Porcentaje 2" xfId="4" xr:uid="{00D74E9C-CD88-43CF-9774-7B83B6C1EA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82826</xdr:colOff>
      <xdr:row>0</xdr:row>
      <xdr:rowOff>107674</xdr:rowOff>
    </xdr:from>
    <xdr:to>
      <xdr:col>1</xdr:col>
      <xdr:colOff>495300</xdr:colOff>
      <xdr:row>4</xdr:row>
      <xdr:rowOff>161602</xdr:rowOff>
    </xdr:to>
    <xdr:pic>
      <xdr:nvPicPr>
        <xdr:cNvPr id="18" name="Imagen 1" descr="Logo Fin_0.tmp">
          <a:extLst>
            <a:ext uri="{FF2B5EF4-FFF2-40B4-BE49-F238E27FC236}">
              <a16:creationId xmlns:a16="http://schemas.microsoft.com/office/drawing/2014/main" id="{EDEBE583-A302-4483-9890-CD1043819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26" y="107674"/>
          <a:ext cx="1298713" cy="840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63776</xdr:colOff>
      <xdr:row>0</xdr:row>
      <xdr:rowOff>88624</xdr:rowOff>
    </xdr:from>
    <xdr:to>
      <xdr:col>1</xdr:col>
      <xdr:colOff>276225</xdr:colOff>
      <xdr:row>4</xdr:row>
      <xdr:rowOff>142552</xdr:rowOff>
    </xdr:to>
    <xdr:pic>
      <xdr:nvPicPr>
        <xdr:cNvPr id="3" name="Imagen 2" descr="Logo Fin_0.tmp">
          <a:extLst>
            <a:ext uri="{FF2B5EF4-FFF2-40B4-BE49-F238E27FC236}">
              <a16:creationId xmlns:a16="http://schemas.microsoft.com/office/drawing/2014/main" id="{E5311583-DB82-4D52-9797-295D9387B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76" y="88624"/>
          <a:ext cx="1193524" cy="844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2"/>
  <sheetViews>
    <sheetView tabSelected="1" view="pageBreakPreview" zoomScale="70" zoomScaleNormal="70" zoomScaleSheetLayoutView="70" zoomScalePageLayoutView="40" workbookViewId="0">
      <selection activeCell="A140" sqref="A140"/>
    </sheetView>
  </sheetViews>
  <sheetFormatPr baseColWidth="10" defaultColWidth="9.140625" defaultRowHeight="15" x14ac:dyDescent="0.25"/>
  <cols>
    <col min="1" max="1" width="13.28515625" customWidth="1"/>
    <col min="2" max="2" width="33.28515625" style="2" customWidth="1"/>
    <col min="3" max="3" width="84.28515625" customWidth="1"/>
    <col min="4" max="4" width="16.140625" style="7" customWidth="1"/>
    <col min="5" max="5" width="13.5703125" bestFit="1" customWidth="1"/>
    <col min="6" max="6" width="14.42578125" bestFit="1" customWidth="1"/>
  </cols>
  <sheetData>
    <row r="1" spans="1:4" ht="15.75" x14ac:dyDescent="0.25">
      <c r="A1" s="78" t="s">
        <v>0</v>
      </c>
      <c r="B1" s="79"/>
      <c r="C1" s="79"/>
      <c r="D1" s="80"/>
    </row>
    <row r="2" spans="1:4" ht="15.75" x14ac:dyDescent="0.25">
      <c r="A2" s="75" t="s">
        <v>1</v>
      </c>
      <c r="B2" s="76"/>
      <c r="C2" s="76"/>
      <c r="D2" s="77"/>
    </row>
    <row r="3" spans="1:4" ht="15.75" x14ac:dyDescent="0.25">
      <c r="A3" s="75" t="s">
        <v>2</v>
      </c>
      <c r="B3" s="76"/>
      <c r="C3" s="76"/>
      <c r="D3" s="77"/>
    </row>
    <row r="4" spans="1:4" x14ac:dyDescent="0.25">
      <c r="A4" s="11"/>
      <c r="D4" s="10"/>
    </row>
    <row r="5" spans="1:4" x14ac:dyDescent="0.25">
      <c r="A5" s="11"/>
      <c r="D5" s="10"/>
    </row>
    <row r="6" spans="1:4" ht="15.75" x14ac:dyDescent="0.25">
      <c r="A6" s="15" t="s">
        <v>3</v>
      </c>
      <c r="D6" s="10"/>
    </row>
    <row r="7" spans="1:4" ht="15.75" x14ac:dyDescent="0.25">
      <c r="A7" s="15" t="s">
        <v>5</v>
      </c>
      <c r="D7" s="10"/>
    </row>
    <row r="8" spans="1:4" ht="15.75" x14ac:dyDescent="0.25">
      <c r="A8" s="15" t="s">
        <v>4</v>
      </c>
      <c r="D8" s="10"/>
    </row>
    <row r="9" spans="1:4" x14ac:dyDescent="0.25">
      <c r="A9" s="11"/>
      <c r="D9" s="10"/>
    </row>
    <row r="10" spans="1:4" ht="15.75" x14ac:dyDescent="0.25">
      <c r="A10" s="72" t="s">
        <v>14</v>
      </c>
      <c r="B10" s="73"/>
      <c r="C10" s="73"/>
      <c r="D10" s="74"/>
    </row>
    <row r="11" spans="1:4" ht="15.75" thickBot="1" x14ac:dyDescent="0.3">
      <c r="A11" s="11"/>
      <c r="D11" s="10"/>
    </row>
    <row r="12" spans="1:4" ht="46.5" customHeight="1" thickBot="1" x14ac:dyDescent="0.3">
      <c r="A12" s="5" t="s">
        <v>6</v>
      </c>
      <c r="B12" s="4" t="s">
        <v>7</v>
      </c>
      <c r="C12" s="5" t="s">
        <v>8</v>
      </c>
      <c r="D12" s="24" t="s">
        <v>10</v>
      </c>
    </row>
    <row r="13" spans="1:4" ht="72" x14ac:dyDescent="0.25">
      <c r="A13" s="19">
        <v>44867</v>
      </c>
      <c r="B13" s="17" t="s">
        <v>66</v>
      </c>
      <c r="C13" s="18" t="s">
        <v>175</v>
      </c>
      <c r="D13" s="23">
        <f>567-37.5+0.35</f>
        <v>529.85</v>
      </c>
    </row>
    <row r="14" spans="1:4" ht="36" x14ac:dyDescent="0.25">
      <c r="A14" s="19">
        <v>44868</v>
      </c>
      <c r="B14" s="17" t="s">
        <v>49</v>
      </c>
      <c r="C14" s="18" t="s">
        <v>68</v>
      </c>
      <c r="D14" s="22">
        <v>129</v>
      </c>
    </row>
    <row r="15" spans="1:4" ht="60" x14ac:dyDescent="0.25">
      <c r="A15" s="19">
        <v>44868</v>
      </c>
      <c r="B15" s="17" t="s">
        <v>35</v>
      </c>
      <c r="C15" s="18" t="s">
        <v>69</v>
      </c>
      <c r="D15" s="22">
        <v>83</v>
      </c>
    </row>
    <row r="16" spans="1:4" ht="48" x14ac:dyDescent="0.25">
      <c r="A16" s="19">
        <v>44868</v>
      </c>
      <c r="B16" s="17" t="s">
        <v>26</v>
      </c>
      <c r="C16" s="18" t="s">
        <v>70</v>
      </c>
      <c r="D16" s="22">
        <v>84</v>
      </c>
    </row>
    <row r="17" spans="1:4" ht="48" x14ac:dyDescent="0.25">
      <c r="A17" s="19">
        <v>44868</v>
      </c>
      <c r="B17" s="17" t="s">
        <v>26</v>
      </c>
      <c r="C17" s="18" t="s">
        <v>71</v>
      </c>
      <c r="D17" s="22">
        <v>60</v>
      </c>
    </row>
    <row r="18" spans="1:4" ht="48" x14ac:dyDescent="0.25">
      <c r="A18" s="19">
        <v>44868</v>
      </c>
      <c r="B18" s="17" t="s">
        <v>40</v>
      </c>
      <c r="C18" s="18" t="s">
        <v>72</v>
      </c>
      <c r="D18" s="22">
        <v>84</v>
      </c>
    </row>
    <row r="19" spans="1:4" ht="48" x14ac:dyDescent="0.25">
      <c r="A19" s="19">
        <v>44868</v>
      </c>
      <c r="B19" s="17" t="s">
        <v>67</v>
      </c>
      <c r="C19" s="18" t="s">
        <v>73</v>
      </c>
      <c r="D19" s="22">
        <v>77</v>
      </c>
    </row>
    <row r="20" spans="1:4" ht="40.5" customHeight="1" x14ac:dyDescent="0.25">
      <c r="A20" s="47">
        <v>44868</v>
      </c>
      <c r="B20" s="48" t="s">
        <v>40</v>
      </c>
      <c r="C20" s="18" t="s">
        <v>74</v>
      </c>
      <c r="D20" s="22">
        <v>111</v>
      </c>
    </row>
    <row r="21" spans="1:4" ht="40.5" customHeight="1" x14ac:dyDescent="0.25">
      <c r="A21" s="19">
        <v>44868</v>
      </c>
      <c r="B21" s="17" t="s">
        <v>67</v>
      </c>
      <c r="C21" s="18" t="s">
        <v>75</v>
      </c>
      <c r="D21" s="22">
        <v>107</v>
      </c>
    </row>
    <row r="22" spans="1:4" ht="72" x14ac:dyDescent="0.25">
      <c r="A22" s="19">
        <v>44868</v>
      </c>
      <c r="B22" s="17" t="s">
        <v>36</v>
      </c>
      <c r="C22" s="18" t="s">
        <v>76</v>
      </c>
      <c r="D22" s="22">
        <v>50</v>
      </c>
    </row>
    <row r="23" spans="1:4" ht="48" x14ac:dyDescent="0.25">
      <c r="A23" s="47">
        <v>44868</v>
      </c>
      <c r="B23" s="48" t="s">
        <v>43</v>
      </c>
      <c r="C23" s="18" t="s">
        <v>77</v>
      </c>
      <c r="D23" s="22">
        <v>125</v>
      </c>
    </row>
    <row r="24" spans="1:4" ht="36" x14ac:dyDescent="0.25">
      <c r="A24" s="47">
        <v>44868</v>
      </c>
      <c r="B24" s="48" t="s">
        <v>43</v>
      </c>
      <c r="C24" s="18" t="s">
        <v>78</v>
      </c>
      <c r="D24" s="22">
        <v>136</v>
      </c>
    </row>
    <row r="25" spans="1:4" ht="60" x14ac:dyDescent="0.25">
      <c r="A25" s="47">
        <v>44868</v>
      </c>
      <c r="B25" s="48" t="s">
        <v>34</v>
      </c>
      <c r="C25" s="18" t="s">
        <v>79</v>
      </c>
      <c r="D25" s="22">
        <v>169</v>
      </c>
    </row>
    <row r="26" spans="1:4" ht="48" x14ac:dyDescent="0.25">
      <c r="A26" s="47">
        <v>44868</v>
      </c>
      <c r="B26" s="48" t="s">
        <v>42</v>
      </c>
      <c r="C26" s="18" t="s">
        <v>80</v>
      </c>
      <c r="D26" s="22">
        <v>126</v>
      </c>
    </row>
    <row r="27" spans="1:4" ht="48" x14ac:dyDescent="0.25">
      <c r="A27" s="47">
        <v>44868</v>
      </c>
      <c r="B27" s="48" t="s">
        <v>42</v>
      </c>
      <c r="C27" s="18" t="s">
        <v>81</v>
      </c>
      <c r="D27" s="22">
        <v>60</v>
      </c>
    </row>
    <row r="28" spans="1:4" ht="15.75" thickBot="1" x14ac:dyDescent="0.3">
      <c r="A28" s="49"/>
      <c r="B28" s="50"/>
      <c r="C28" s="51" t="s">
        <v>11</v>
      </c>
      <c r="D28" s="52">
        <f>SUM(D13:D27)</f>
        <v>1930.85</v>
      </c>
    </row>
    <row r="29" spans="1:4" x14ac:dyDescent="0.25">
      <c r="A29" s="26"/>
      <c r="B29" s="27"/>
      <c r="C29" s="35" t="s">
        <v>9</v>
      </c>
      <c r="D29" s="8">
        <f>D28</f>
        <v>1930.85</v>
      </c>
    </row>
    <row r="30" spans="1:4" ht="48" x14ac:dyDescent="0.25">
      <c r="A30" s="47">
        <v>44868</v>
      </c>
      <c r="B30" s="48" t="s">
        <v>43</v>
      </c>
      <c r="C30" s="18" t="s">
        <v>85</v>
      </c>
      <c r="D30" s="22">
        <v>118</v>
      </c>
    </row>
    <row r="31" spans="1:4" ht="48" x14ac:dyDescent="0.25">
      <c r="A31" s="47">
        <v>44868</v>
      </c>
      <c r="B31" s="48" t="s">
        <v>31</v>
      </c>
      <c r="C31" s="18" t="s">
        <v>86</v>
      </c>
      <c r="D31" s="22">
        <v>633.6</v>
      </c>
    </row>
    <row r="32" spans="1:4" ht="36" x14ac:dyDescent="0.25">
      <c r="A32" s="47">
        <v>44868</v>
      </c>
      <c r="B32" s="48" t="s">
        <v>30</v>
      </c>
      <c r="C32" s="18" t="s">
        <v>87</v>
      </c>
      <c r="D32" s="22">
        <v>124</v>
      </c>
    </row>
    <row r="33" spans="1:7" ht="48" x14ac:dyDescent="0.25">
      <c r="A33" s="47">
        <v>44868</v>
      </c>
      <c r="B33" s="48" t="s">
        <v>48</v>
      </c>
      <c r="C33" s="18" t="s">
        <v>88</v>
      </c>
      <c r="D33" s="22">
        <v>105</v>
      </c>
    </row>
    <row r="34" spans="1:7" ht="48" x14ac:dyDescent="0.25">
      <c r="A34" s="47">
        <v>44868</v>
      </c>
      <c r="B34" s="48" t="s">
        <v>61</v>
      </c>
      <c r="C34" s="18" t="s">
        <v>89</v>
      </c>
      <c r="D34" s="22">
        <v>82</v>
      </c>
    </row>
    <row r="35" spans="1:7" ht="48" x14ac:dyDescent="0.25">
      <c r="A35" s="47">
        <v>44868</v>
      </c>
      <c r="B35" s="48" t="s">
        <v>47</v>
      </c>
      <c r="C35" s="18" t="s">
        <v>90</v>
      </c>
      <c r="D35" s="22">
        <v>112.5</v>
      </c>
    </row>
    <row r="36" spans="1:7" ht="36" x14ac:dyDescent="0.25">
      <c r="A36" s="47">
        <v>44868</v>
      </c>
      <c r="B36" s="48" t="s">
        <v>82</v>
      </c>
      <c r="C36" s="18" t="s">
        <v>91</v>
      </c>
      <c r="D36" s="22">
        <v>314.8</v>
      </c>
    </row>
    <row r="37" spans="1:7" ht="36" x14ac:dyDescent="0.25">
      <c r="A37" s="47">
        <v>44868</v>
      </c>
      <c r="B37" s="48" t="s">
        <v>83</v>
      </c>
      <c r="C37" s="55" t="s">
        <v>92</v>
      </c>
      <c r="D37" s="22">
        <v>62</v>
      </c>
    </row>
    <row r="38" spans="1:7" ht="48" x14ac:dyDescent="0.25">
      <c r="A38" s="47">
        <v>44868</v>
      </c>
      <c r="B38" s="48" t="s">
        <v>84</v>
      </c>
      <c r="C38" s="54" t="s">
        <v>93</v>
      </c>
      <c r="D38" s="22">
        <v>62</v>
      </c>
    </row>
    <row r="39" spans="1:7" ht="48" x14ac:dyDescent="0.25">
      <c r="A39" s="47">
        <v>44868</v>
      </c>
      <c r="B39" s="48" t="s">
        <v>94</v>
      </c>
      <c r="C39" s="18" t="s">
        <v>95</v>
      </c>
      <c r="D39" s="22">
        <v>62</v>
      </c>
    </row>
    <row r="40" spans="1:7" ht="48" x14ac:dyDescent="0.25">
      <c r="A40" s="47">
        <v>44868</v>
      </c>
      <c r="B40" s="48" t="s">
        <v>67</v>
      </c>
      <c r="C40" s="18" t="s">
        <v>96</v>
      </c>
      <c r="D40" s="22">
        <v>410.01</v>
      </c>
      <c r="G40" s="16"/>
    </row>
    <row r="41" spans="1:7" ht="72" x14ac:dyDescent="0.25">
      <c r="A41" s="47">
        <v>44868</v>
      </c>
      <c r="B41" s="48" t="s">
        <v>62</v>
      </c>
      <c r="C41" s="18" t="s">
        <v>97</v>
      </c>
      <c r="D41" s="22">
        <v>139</v>
      </c>
      <c r="G41" s="16"/>
    </row>
    <row r="42" spans="1:7" ht="36" x14ac:dyDescent="0.25">
      <c r="A42" s="47">
        <v>44868</v>
      </c>
      <c r="B42" s="48" t="s">
        <v>40</v>
      </c>
      <c r="C42" s="18" t="s">
        <v>98</v>
      </c>
      <c r="D42" s="22">
        <v>139</v>
      </c>
      <c r="G42" s="16"/>
    </row>
    <row r="43" spans="1:7" ht="60" x14ac:dyDescent="0.25">
      <c r="A43" s="47">
        <v>44868</v>
      </c>
      <c r="B43" s="48" t="s">
        <v>45</v>
      </c>
      <c r="C43" s="18" t="s">
        <v>99</v>
      </c>
      <c r="D43" s="22">
        <v>55</v>
      </c>
      <c r="G43" s="16"/>
    </row>
    <row r="44" spans="1:7" ht="15.75" thickBot="1" x14ac:dyDescent="0.3">
      <c r="A44" s="49"/>
      <c r="B44" s="50"/>
      <c r="C44" s="51" t="s">
        <v>11</v>
      </c>
      <c r="D44" s="52">
        <f>SUM(D29:D43)</f>
        <v>4349.76</v>
      </c>
    </row>
    <row r="45" spans="1:7" x14ac:dyDescent="0.25">
      <c r="A45" s="26"/>
      <c r="B45" s="27"/>
      <c r="C45" s="35" t="s">
        <v>9</v>
      </c>
      <c r="D45" s="8">
        <f>D44</f>
        <v>4349.76</v>
      </c>
    </row>
    <row r="46" spans="1:7" s="16" customFormat="1" ht="72" x14ac:dyDescent="0.25">
      <c r="A46" s="47">
        <v>44868</v>
      </c>
      <c r="B46" s="48" t="s">
        <v>34</v>
      </c>
      <c r="C46" s="18" t="s">
        <v>100</v>
      </c>
      <c r="D46" s="22">
        <v>71.5</v>
      </c>
    </row>
    <row r="47" spans="1:7" s="16" customFormat="1" ht="48" x14ac:dyDescent="0.25">
      <c r="A47" s="47">
        <v>44868</v>
      </c>
      <c r="B47" s="48" t="s">
        <v>62</v>
      </c>
      <c r="C47" s="18" t="s">
        <v>101</v>
      </c>
      <c r="D47" s="22">
        <v>45</v>
      </c>
    </row>
    <row r="48" spans="1:7" s="16" customFormat="1" ht="60" x14ac:dyDescent="0.25">
      <c r="A48" s="47">
        <v>44868</v>
      </c>
      <c r="B48" s="48" t="s">
        <v>34</v>
      </c>
      <c r="C48" s="18" t="s">
        <v>102</v>
      </c>
      <c r="D48" s="22">
        <v>67</v>
      </c>
    </row>
    <row r="49" spans="1:4" s="16" customFormat="1" ht="72" x14ac:dyDescent="0.25">
      <c r="A49" s="47">
        <v>44868</v>
      </c>
      <c r="B49" s="48" t="s">
        <v>34</v>
      </c>
      <c r="C49" s="18" t="s">
        <v>103</v>
      </c>
      <c r="D49" s="22">
        <v>84</v>
      </c>
    </row>
    <row r="50" spans="1:4" s="16" customFormat="1" ht="60" x14ac:dyDescent="0.25">
      <c r="A50" s="47">
        <v>44872</v>
      </c>
      <c r="B50" s="48" t="s">
        <v>34</v>
      </c>
      <c r="C50" s="18" t="s">
        <v>176</v>
      </c>
      <c r="D50" s="22">
        <f>567-123</f>
        <v>444</v>
      </c>
    </row>
    <row r="51" spans="1:4" s="16" customFormat="1" ht="60" x14ac:dyDescent="0.25">
      <c r="A51" s="47">
        <v>44874</v>
      </c>
      <c r="B51" s="48" t="s">
        <v>45</v>
      </c>
      <c r="C51" s="18" t="s">
        <v>177</v>
      </c>
      <c r="D51" s="22">
        <f>567-104.5</f>
        <v>462.5</v>
      </c>
    </row>
    <row r="52" spans="1:4" s="16" customFormat="1" ht="60" x14ac:dyDescent="0.25">
      <c r="A52" s="47">
        <v>44874</v>
      </c>
      <c r="B52" s="48" t="s">
        <v>37</v>
      </c>
      <c r="C52" s="53" t="s">
        <v>178</v>
      </c>
      <c r="D52" s="22">
        <f>147-21</f>
        <v>126</v>
      </c>
    </row>
    <row r="53" spans="1:4" s="16" customFormat="1" ht="48" x14ac:dyDescent="0.25">
      <c r="A53" s="47">
        <v>44874</v>
      </c>
      <c r="B53" s="48" t="s">
        <v>37</v>
      </c>
      <c r="C53" s="18" t="s">
        <v>179</v>
      </c>
      <c r="D53" s="22">
        <v>147</v>
      </c>
    </row>
    <row r="54" spans="1:4" s="16" customFormat="1" ht="48" x14ac:dyDescent="0.25">
      <c r="A54" s="47">
        <v>44876</v>
      </c>
      <c r="B54" s="48" t="s">
        <v>31</v>
      </c>
      <c r="C54" s="18" t="s">
        <v>105</v>
      </c>
      <c r="D54" s="22">
        <v>437.6</v>
      </c>
    </row>
    <row r="55" spans="1:4" s="16" customFormat="1" ht="36" x14ac:dyDescent="0.25">
      <c r="A55" s="47">
        <v>44876</v>
      </c>
      <c r="B55" s="48" t="s">
        <v>104</v>
      </c>
      <c r="C55" s="18" t="s">
        <v>106</v>
      </c>
      <c r="D55" s="22">
        <v>57</v>
      </c>
    </row>
    <row r="56" spans="1:4" s="16" customFormat="1" ht="48" x14ac:dyDescent="0.25">
      <c r="A56" s="47">
        <v>44876</v>
      </c>
      <c r="B56" s="48" t="s">
        <v>44</v>
      </c>
      <c r="C56" s="18" t="s">
        <v>107</v>
      </c>
      <c r="D56" s="22">
        <v>407.01</v>
      </c>
    </row>
    <row r="57" spans="1:4" s="16" customFormat="1" ht="15.75" thickBot="1" x14ac:dyDescent="0.3">
      <c r="A57" s="20"/>
      <c r="B57" s="21"/>
      <c r="C57" s="34" t="s">
        <v>11</v>
      </c>
      <c r="D57" s="25">
        <f>SUM(D45:D56)</f>
        <v>6698.3700000000008</v>
      </c>
    </row>
    <row r="58" spans="1:4" s="16" customFormat="1" x14ac:dyDescent="0.25">
      <c r="A58" s="26"/>
      <c r="B58" s="27"/>
      <c r="C58" s="35" t="s">
        <v>9</v>
      </c>
      <c r="D58" s="8">
        <f>D57</f>
        <v>6698.3700000000008</v>
      </c>
    </row>
    <row r="59" spans="1:4" s="16" customFormat="1" ht="36" x14ac:dyDescent="0.25">
      <c r="A59" s="47">
        <v>44876</v>
      </c>
      <c r="B59" s="48" t="s">
        <v>46</v>
      </c>
      <c r="C59" s="18" t="s">
        <v>109</v>
      </c>
      <c r="D59" s="22">
        <v>111</v>
      </c>
    </row>
    <row r="60" spans="1:4" s="16" customFormat="1" ht="36" x14ac:dyDescent="0.25">
      <c r="A60" s="47">
        <v>44876</v>
      </c>
      <c r="B60" s="48" t="s">
        <v>41</v>
      </c>
      <c r="C60" s="18" t="s">
        <v>110</v>
      </c>
      <c r="D60" s="22">
        <v>144</v>
      </c>
    </row>
    <row r="61" spans="1:4" s="16" customFormat="1" ht="36" x14ac:dyDescent="0.25">
      <c r="A61" s="47">
        <v>44876</v>
      </c>
      <c r="B61" s="48" t="s">
        <v>58</v>
      </c>
      <c r="C61" s="18" t="s">
        <v>111</v>
      </c>
      <c r="D61" s="22">
        <v>90.5</v>
      </c>
    </row>
    <row r="62" spans="1:4" s="16" customFormat="1" ht="36" x14ac:dyDescent="0.25">
      <c r="A62" s="47">
        <v>44876</v>
      </c>
      <c r="B62" s="48" t="s">
        <v>59</v>
      </c>
      <c r="C62" s="18" t="s">
        <v>112</v>
      </c>
      <c r="D62" s="22">
        <v>60</v>
      </c>
    </row>
    <row r="63" spans="1:4" s="16" customFormat="1" ht="48" x14ac:dyDescent="0.25">
      <c r="A63" s="47">
        <v>44876</v>
      </c>
      <c r="B63" s="48" t="s">
        <v>51</v>
      </c>
      <c r="C63" s="18" t="s">
        <v>113</v>
      </c>
      <c r="D63" s="22">
        <v>408</v>
      </c>
    </row>
    <row r="64" spans="1:4" s="16" customFormat="1" ht="48" x14ac:dyDescent="0.25">
      <c r="A64" s="47">
        <v>44876</v>
      </c>
      <c r="B64" s="48" t="s">
        <v>60</v>
      </c>
      <c r="C64" s="18" t="s">
        <v>114</v>
      </c>
      <c r="D64" s="22">
        <v>407</v>
      </c>
    </row>
    <row r="65" spans="1:4" s="16" customFormat="1" ht="48" x14ac:dyDescent="0.25">
      <c r="A65" s="47">
        <v>44876</v>
      </c>
      <c r="B65" s="48" t="s">
        <v>36</v>
      </c>
      <c r="C65" s="18" t="s">
        <v>115</v>
      </c>
      <c r="D65" s="22">
        <v>55</v>
      </c>
    </row>
    <row r="66" spans="1:4" s="16" customFormat="1" ht="51.75" customHeight="1" x14ac:dyDescent="0.25">
      <c r="A66" s="47">
        <v>44876</v>
      </c>
      <c r="B66" s="48" t="s">
        <v>60</v>
      </c>
      <c r="C66" s="18" t="s">
        <v>116</v>
      </c>
      <c r="D66" s="22">
        <v>447</v>
      </c>
    </row>
    <row r="67" spans="1:4" s="16" customFormat="1" ht="72" x14ac:dyDescent="0.25">
      <c r="A67" s="47">
        <v>44876</v>
      </c>
      <c r="B67" s="48" t="s">
        <v>34</v>
      </c>
      <c r="C67" s="18" t="s">
        <v>117</v>
      </c>
      <c r="D67" s="22">
        <v>97</v>
      </c>
    </row>
    <row r="68" spans="1:4" s="16" customFormat="1" ht="48" x14ac:dyDescent="0.25">
      <c r="A68" s="47">
        <v>44876</v>
      </c>
      <c r="B68" s="48" t="s">
        <v>34</v>
      </c>
      <c r="C68" s="18" t="s">
        <v>118</v>
      </c>
      <c r="D68" s="22">
        <v>170</v>
      </c>
    </row>
    <row r="69" spans="1:4" s="16" customFormat="1" ht="84" x14ac:dyDescent="0.25">
      <c r="A69" s="47">
        <v>44876</v>
      </c>
      <c r="B69" s="48" t="s">
        <v>108</v>
      </c>
      <c r="C69" s="18" t="s">
        <v>119</v>
      </c>
      <c r="D69" s="22">
        <v>60</v>
      </c>
    </row>
    <row r="70" spans="1:4" s="16" customFormat="1" ht="84" x14ac:dyDescent="0.25">
      <c r="A70" s="47">
        <v>44876</v>
      </c>
      <c r="B70" s="48" t="s">
        <v>37</v>
      </c>
      <c r="C70" s="18" t="s">
        <v>120</v>
      </c>
      <c r="D70" s="22">
        <v>121</v>
      </c>
    </row>
    <row r="71" spans="1:4" s="16" customFormat="1" ht="48" x14ac:dyDescent="0.25">
      <c r="A71" s="47">
        <v>44879</v>
      </c>
      <c r="B71" s="48" t="s">
        <v>54</v>
      </c>
      <c r="C71" s="18" t="s">
        <v>121</v>
      </c>
      <c r="D71" s="22">
        <v>987</v>
      </c>
    </row>
    <row r="72" spans="1:4" s="16" customFormat="1" ht="15.75" thickBot="1" x14ac:dyDescent="0.3">
      <c r="A72" s="20"/>
      <c r="B72" s="21"/>
      <c r="C72" s="34" t="s">
        <v>11</v>
      </c>
      <c r="D72" s="25">
        <f>SUM(D58:D71)</f>
        <v>9855.8700000000008</v>
      </c>
    </row>
    <row r="73" spans="1:4" s="16" customFormat="1" x14ac:dyDescent="0.25">
      <c r="A73" s="26"/>
      <c r="B73" s="27"/>
      <c r="C73" s="35" t="s">
        <v>9</v>
      </c>
      <c r="D73" s="8">
        <f>+D72</f>
        <v>9855.8700000000008</v>
      </c>
    </row>
    <row r="74" spans="1:4" s="16" customFormat="1" ht="48" x14ac:dyDescent="0.25">
      <c r="A74" s="47">
        <v>44879</v>
      </c>
      <c r="B74" s="48" t="s">
        <v>56</v>
      </c>
      <c r="C74" s="18" t="s">
        <v>181</v>
      </c>
      <c r="D74" s="22">
        <v>147</v>
      </c>
    </row>
    <row r="75" spans="1:4" s="16" customFormat="1" ht="48" x14ac:dyDescent="0.25">
      <c r="A75" s="47">
        <v>44879</v>
      </c>
      <c r="B75" s="48" t="s">
        <v>55</v>
      </c>
      <c r="C75" s="18" t="s">
        <v>180</v>
      </c>
      <c r="D75" s="22">
        <f>147+30.5</f>
        <v>177.5</v>
      </c>
    </row>
    <row r="76" spans="1:4" s="16" customFormat="1" ht="60" x14ac:dyDescent="0.25">
      <c r="A76" s="47">
        <v>44880</v>
      </c>
      <c r="B76" s="48" t="s">
        <v>108</v>
      </c>
      <c r="C76" s="18" t="s">
        <v>182</v>
      </c>
      <c r="D76" s="22">
        <f>987-262</f>
        <v>725</v>
      </c>
    </row>
    <row r="77" spans="1:4" s="16" customFormat="1" ht="60" x14ac:dyDescent="0.25">
      <c r="A77" s="47">
        <v>44882</v>
      </c>
      <c r="B77" s="48" t="s">
        <v>37</v>
      </c>
      <c r="C77" s="18" t="s">
        <v>183</v>
      </c>
      <c r="D77" s="22">
        <f>147-1</f>
        <v>146</v>
      </c>
    </row>
    <row r="78" spans="1:4" s="16" customFormat="1" ht="60" x14ac:dyDescent="0.25">
      <c r="A78" s="47">
        <v>44883</v>
      </c>
      <c r="B78" s="48" t="s">
        <v>31</v>
      </c>
      <c r="C78" s="18" t="s">
        <v>122</v>
      </c>
      <c r="D78" s="22">
        <v>483.36</v>
      </c>
    </row>
    <row r="79" spans="1:4" s="16" customFormat="1" ht="60" x14ac:dyDescent="0.25">
      <c r="A79" s="47">
        <v>44883</v>
      </c>
      <c r="B79" s="48" t="s">
        <v>30</v>
      </c>
      <c r="C79" s="18" t="s">
        <v>123</v>
      </c>
      <c r="D79" s="22">
        <v>84</v>
      </c>
    </row>
    <row r="80" spans="1:4" s="16" customFormat="1" ht="48" x14ac:dyDescent="0.25">
      <c r="A80" s="47">
        <v>44883</v>
      </c>
      <c r="B80" s="48" t="s">
        <v>31</v>
      </c>
      <c r="C80" s="18" t="s">
        <v>124</v>
      </c>
      <c r="D80" s="22">
        <v>450.08</v>
      </c>
    </row>
    <row r="81" spans="1:4" s="16" customFormat="1" ht="60" x14ac:dyDescent="0.25">
      <c r="A81" s="47">
        <v>44883</v>
      </c>
      <c r="B81" s="48" t="s">
        <v>30</v>
      </c>
      <c r="C81" s="18" t="s">
        <v>125</v>
      </c>
      <c r="D81" s="22">
        <v>84</v>
      </c>
    </row>
    <row r="82" spans="1:4" s="16" customFormat="1" ht="60" x14ac:dyDescent="0.25">
      <c r="A82" s="47">
        <v>44883</v>
      </c>
      <c r="B82" s="48" t="s">
        <v>31</v>
      </c>
      <c r="C82" s="18" t="s">
        <v>126</v>
      </c>
      <c r="D82" s="22">
        <v>354.4</v>
      </c>
    </row>
    <row r="83" spans="1:4" s="16" customFormat="1" ht="36" x14ac:dyDescent="0.25">
      <c r="A83" s="47">
        <v>44883</v>
      </c>
      <c r="B83" s="48" t="s">
        <v>43</v>
      </c>
      <c r="C83" s="18" t="s">
        <v>128</v>
      </c>
      <c r="D83" s="22">
        <v>84</v>
      </c>
    </row>
    <row r="84" spans="1:4" s="16" customFormat="1" ht="36" x14ac:dyDescent="0.25">
      <c r="A84" s="47">
        <v>44883</v>
      </c>
      <c r="B84" s="48" t="s">
        <v>127</v>
      </c>
      <c r="C84" s="18" t="s">
        <v>129</v>
      </c>
      <c r="D84" s="22">
        <v>84</v>
      </c>
    </row>
    <row r="85" spans="1:4" s="16" customFormat="1" ht="60" x14ac:dyDescent="0.25">
      <c r="A85" s="47">
        <v>44883</v>
      </c>
      <c r="B85" s="48" t="s">
        <v>57</v>
      </c>
      <c r="C85" s="18" t="s">
        <v>130</v>
      </c>
      <c r="D85" s="22">
        <v>498</v>
      </c>
    </row>
    <row r="86" spans="1:4" s="16" customFormat="1" ht="15.75" thickBot="1" x14ac:dyDescent="0.3">
      <c r="A86" s="20"/>
      <c r="B86" s="21"/>
      <c r="C86" s="34" t="s">
        <v>11</v>
      </c>
      <c r="D86" s="25">
        <f>SUM(D73:D85)</f>
        <v>13173.210000000001</v>
      </c>
    </row>
    <row r="87" spans="1:4" s="16" customFormat="1" x14ac:dyDescent="0.25">
      <c r="A87" s="26"/>
      <c r="B87" s="27"/>
      <c r="C87" s="35" t="s">
        <v>9</v>
      </c>
      <c r="D87" s="8">
        <f>+D86</f>
        <v>13173.210000000001</v>
      </c>
    </row>
    <row r="88" spans="1:4" s="16" customFormat="1" ht="36" x14ac:dyDescent="0.25">
      <c r="A88" s="47">
        <v>44883</v>
      </c>
      <c r="B88" s="48" t="s">
        <v>59</v>
      </c>
      <c r="C88" s="18" t="s">
        <v>131</v>
      </c>
      <c r="D88" s="22">
        <v>105.5</v>
      </c>
    </row>
    <row r="89" spans="1:4" s="16" customFormat="1" ht="36" x14ac:dyDescent="0.25">
      <c r="A89" s="47">
        <v>44883</v>
      </c>
      <c r="B89" s="48" t="s">
        <v>58</v>
      </c>
      <c r="C89" s="18" t="s">
        <v>132</v>
      </c>
      <c r="D89" s="22">
        <v>95</v>
      </c>
    </row>
    <row r="90" spans="1:4" s="16" customFormat="1" ht="60" x14ac:dyDescent="0.25">
      <c r="A90" s="47">
        <v>44883</v>
      </c>
      <c r="B90" s="48" t="s">
        <v>53</v>
      </c>
      <c r="C90" s="18" t="s">
        <v>133</v>
      </c>
      <c r="D90" s="22">
        <v>507.95</v>
      </c>
    </row>
    <row r="91" spans="1:4" s="16" customFormat="1" ht="60" x14ac:dyDescent="0.25">
      <c r="A91" s="47">
        <v>44883</v>
      </c>
      <c r="B91" s="48" t="s">
        <v>50</v>
      </c>
      <c r="C91" s="18" t="s">
        <v>134</v>
      </c>
      <c r="D91" s="22">
        <v>451.95</v>
      </c>
    </row>
    <row r="92" spans="1:4" s="16" customFormat="1" ht="48" x14ac:dyDescent="0.25">
      <c r="A92" s="47">
        <v>44883</v>
      </c>
      <c r="B92" s="48" t="s">
        <v>58</v>
      </c>
      <c r="C92" s="18" t="s">
        <v>135</v>
      </c>
      <c r="D92" s="22">
        <v>132.25</v>
      </c>
    </row>
    <row r="93" spans="1:4" s="16" customFormat="1" ht="48" x14ac:dyDescent="0.25">
      <c r="A93" s="47">
        <v>44883</v>
      </c>
      <c r="B93" s="48" t="s">
        <v>59</v>
      </c>
      <c r="C93" s="18" t="s">
        <v>136</v>
      </c>
      <c r="D93" s="22">
        <v>83</v>
      </c>
    </row>
    <row r="94" spans="1:4" s="16" customFormat="1" ht="60" x14ac:dyDescent="0.25">
      <c r="A94" s="47">
        <v>44883</v>
      </c>
      <c r="B94" s="48" t="s">
        <v>35</v>
      </c>
      <c r="C94" s="18" t="s">
        <v>137</v>
      </c>
      <c r="D94" s="22">
        <v>69</v>
      </c>
    </row>
    <row r="95" spans="1:4" s="16" customFormat="1" ht="48" x14ac:dyDescent="0.25">
      <c r="A95" s="47">
        <v>44886</v>
      </c>
      <c r="B95" s="48" t="s">
        <v>33</v>
      </c>
      <c r="C95" s="18" t="s">
        <v>138</v>
      </c>
      <c r="D95" s="22">
        <v>567</v>
      </c>
    </row>
    <row r="96" spans="1:4" s="16" customFormat="1" ht="48" x14ac:dyDescent="0.25">
      <c r="A96" s="47">
        <v>44886</v>
      </c>
      <c r="B96" s="48" t="s">
        <v>32</v>
      </c>
      <c r="C96" s="18" t="s">
        <v>139</v>
      </c>
      <c r="D96" s="22">
        <v>567</v>
      </c>
    </row>
    <row r="97" spans="1:4" s="16" customFormat="1" ht="60" x14ac:dyDescent="0.25">
      <c r="A97" s="47">
        <v>44886</v>
      </c>
      <c r="B97" s="48" t="s">
        <v>36</v>
      </c>
      <c r="C97" s="18" t="s">
        <v>140</v>
      </c>
      <c r="D97" s="22">
        <v>567</v>
      </c>
    </row>
    <row r="98" spans="1:4" s="16" customFormat="1" ht="48" x14ac:dyDescent="0.25">
      <c r="A98" s="47">
        <v>44888</v>
      </c>
      <c r="B98" s="48" t="s">
        <v>56</v>
      </c>
      <c r="C98" s="18" t="s">
        <v>141</v>
      </c>
      <c r="D98" s="22">
        <v>147</v>
      </c>
    </row>
    <row r="99" spans="1:4" s="16" customFormat="1" ht="48" x14ac:dyDescent="0.25">
      <c r="A99" s="47">
        <v>44888</v>
      </c>
      <c r="B99" s="48" t="s">
        <v>55</v>
      </c>
      <c r="C99" s="18" t="s">
        <v>142</v>
      </c>
      <c r="D99" s="22">
        <v>147</v>
      </c>
    </row>
    <row r="100" spans="1:4" s="16" customFormat="1" ht="39.75" customHeight="1" x14ac:dyDescent="0.25">
      <c r="A100" s="47">
        <v>44890</v>
      </c>
      <c r="B100" s="48" t="s">
        <v>63</v>
      </c>
      <c r="C100" s="18" t="s">
        <v>143</v>
      </c>
      <c r="D100" s="22">
        <v>881.6</v>
      </c>
    </row>
    <row r="101" spans="1:4" s="16" customFormat="1" ht="48" x14ac:dyDescent="0.25">
      <c r="A101" s="47">
        <v>44890</v>
      </c>
      <c r="B101" s="48" t="s">
        <v>52</v>
      </c>
      <c r="C101" s="18" t="s">
        <v>144</v>
      </c>
      <c r="D101" s="22">
        <v>392</v>
      </c>
    </row>
    <row r="102" spans="1:4" s="16" customFormat="1" ht="36" x14ac:dyDescent="0.25">
      <c r="A102" s="47">
        <v>44890</v>
      </c>
      <c r="B102" s="48" t="s">
        <v>44</v>
      </c>
      <c r="C102" s="18" t="s">
        <v>145</v>
      </c>
      <c r="D102" s="22">
        <v>153.5</v>
      </c>
    </row>
    <row r="103" spans="1:4" s="16" customFormat="1" ht="15.75" thickBot="1" x14ac:dyDescent="0.3">
      <c r="A103" s="20"/>
      <c r="B103" s="21"/>
      <c r="C103" s="34" t="s">
        <v>11</v>
      </c>
      <c r="D103" s="25">
        <f>SUM(D87:D102)</f>
        <v>18039.96</v>
      </c>
    </row>
    <row r="104" spans="1:4" s="16" customFormat="1" x14ac:dyDescent="0.25">
      <c r="A104" s="26"/>
      <c r="B104" s="27"/>
      <c r="C104" s="35" t="s">
        <v>9</v>
      </c>
      <c r="D104" s="8">
        <f>D103</f>
        <v>18039.96</v>
      </c>
    </row>
    <row r="105" spans="1:4" s="16" customFormat="1" ht="36" x14ac:dyDescent="0.25">
      <c r="A105" s="47">
        <v>44890</v>
      </c>
      <c r="B105" s="48" t="s">
        <v>27</v>
      </c>
      <c r="C105" s="18" t="s">
        <v>146</v>
      </c>
      <c r="D105" s="22">
        <v>178</v>
      </c>
    </row>
    <row r="106" spans="1:4" s="16" customFormat="1" ht="84" x14ac:dyDescent="0.25">
      <c r="A106" s="47">
        <v>44890</v>
      </c>
      <c r="B106" s="48" t="s">
        <v>108</v>
      </c>
      <c r="C106" s="18" t="s">
        <v>147</v>
      </c>
      <c r="D106" s="22">
        <v>486.5</v>
      </c>
    </row>
    <row r="107" spans="1:4" s="16" customFormat="1" ht="36" x14ac:dyDescent="0.25">
      <c r="A107" s="47">
        <v>44890</v>
      </c>
      <c r="B107" s="48" t="s">
        <v>39</v>
      </c>
      <c r="C107" s="18" t="s">
        <v>148</v>
      </c>
      <c r="D107" s="22">
        <v>99</v>
      </c>
    </row>
    <row r="108" spans="1:4" s="16" customFormat="1" ht="36" x14ac:dyDescent="0.25">
      <c r="A108" s="47">
        <v>44890</v>
      </c>
      <c r="B108" s="48" t="s">
        <v>38</v>
      </c>
      <c r="C108" s="18" t="s">
        <v>149</v>
      </c>
      <c r="D108" s="22">
        <v>120</v>
      </c>
    </row>
    <row r="109" spans="1:4" s="16" customFormat="1" ht="72" x14ac:dyDescent="0.25">
      <c r="A109" s="47">
        <v>44890</v>
      </c>
      <c r="B109" s="48" t="s">
        <v>35</v>
      </c>
      <c r="C109" s="18" t="s">
        <v>150</v>
      </c>
      <c r="D109" s="22">
        <v>69</v>
      </c>
    </row>
    <row r="110" spans="1:4" s="16" customFormat="1" ht="36" x14ac:dyDescent="0.25">
      <c r="A110" s="47">
        <v>44890</v>
      </c>
      <c r="B110" s="48" t="s">
        <v>46</v>
      </c>
      <c r="C110" s="18" t="s">
        <v>151</v>
      </c>
      <c r="D110" s="22">
        <v>99.5</v>
      </c>
    </row>
    <row r="111" spans="1:4" s="16" customFormat="1" ht="36" x14ac:dyDescent="0.25">
      <c r="A111" s="47">
        <v>44890</v>
      </c>
      <c r="B111" s="48" t="s">
        <v>47</v>
      </c>
      <c r="C111" s="18" t="s">
        <v>152</v>
      </c>
      <c r="D111" s="22">
        <v>69</v>
      </c>
    </row>
    <row r="112" spans="1:4" s="16" customFormat="1" ht="48" x14ac:dyDescent="0.25">
      <c r="A112" s="47">
        <v>44890</v>
      </c>
      <c r="B112" s="48" t="s">
        <v>36</v>
      </c>
      <c r="C112" s="18" t="s">
        <v>153</v>
      </c>
      <c r="D112" s="22">
        <v>29.95</v>
      </c>
    </row>
    <row r="113" spans="1:7" s="16" customFormat="1" ht="60" x14ac:dyDescent="0.25">
      <c r="A113" s="47">
        <v>44890</v>
      </c>
      <c r="B113" s="48" t="s">
        <v>108</v>
      </c>
      <c r="C113" s="18" t="s">
        <v>154</v>
      </c>
      <c r="D113" s="22">
        <v>111</v>
      </c>
    </row>
    <row r="114" spans="1:7" s="16" customFormat="1" ht="72" x14ac:dyDescent="0.25">
      <c r="A114" s="47">
        <v>44890</v>
      </c>
      <c r="B114" s="48" t="s">
        <v>36</v>
      </c>
      <c r="C114" s="18" t="s">
        <v>155</v>
      </c>
      <c r="D114" s="22">
        <v>45</v>
      </c>
    </row>
    <row r="115" spans="1:7" s="16" customFormat="1" ht="48" x14ac:dyDescent="0.25">
      <c r="A115" s="47">
        <v>44890</v>
      </c>
      <c r="B115" s="48" t="s">
        <v>108</v>
      </c>
      <c r="C115" s="18" t="s">
        <v>156</v>
      </c>
      <c r="D115" s="22">
        <v>92</v>
      </c>
    </row>
    <row r="116" spans="1:7" s="16" customFormat="1" ht="72" x14ac:dyDescent="0.25">
      <c r="A116" s="47">
        <v>44890</v>
      </c>
      <c r="B116" s="48" t="s">
        <v>37</v>
      </c>
      <c r="C116" s="18" t="s">
        <v>157</v>
      </c>
      <c r="D116" s="22">
        <v>125</v>
      </c>
    </row>
    <row r="117" spans="1:7" s="16" customFormat="1" ht="15.75" thickBot="1" x14ac:dyDescent="0.3">
      <c r="A117" s="20"/>
      <c r="B117" s="21"/>
      <c r="C117" s="34" t="s">
        <v>11</v>
      </c>
      <c r="D117" s="25">
        <f>SUM(D104:D116)</f>
        <v>19563.91</v>
      </c>
    </row>
    <row r="118" spans="1:7" s="16" customFormat="1" x14ac:dyDescent="0.25">
      <c r="A118" s="26"/>
      <c r="B118" s="27"/>
      <c r="C118" s="35" t="s">
        <v>9</v>
      </c>
      <c r="D118" s="8">
        <f>D117</f>
        <v>19563.91</v>
      </c>
    </row>
    <row r="119" spans="1:7" s="16" customFormat="1" ht="36" x14ac:dyDescent="0.25">
      <c r="A119" s="47">
        <v>44890</v>
      </c>
      <c r="B119" s="48" t="s">
        <v>84</v>
      </c>
      <c r="C119" s="18" t="s">
        <v>158</v>
      </c>
      <c r="D119" s="22">
        <v>469</v>
      </c>
    </row>
    <row r="120" spans="1:7" s="16" customFormat="1" ht="36" x14ac:dyDescent="0.25">
      <c r="A120" s="47">
        <v>44890</v>
      </c>
      <c r="B120" s="48" t="s">
        <v>104</v>
      </c>
      <c r="C120" s="18" t="s">
        <v>159</v>
      </c>
      <c r="D120" s="22">
        <v>492</v>
      </c>
    </row>
    <row r="121" spans="1:7" s="16" customFormat="1" ht="36" x14ac:dyDescent="0.25">
      <c r="A121" s="47">
        <v>44890</v>
      </c>
      <c r="B121" s="48" t="s">
        <v>94</v>
      </c>
      <c r="C121" s="18" t="s">
        <v>160</v>
      </c>
      <c r="D121" s="22">
        <v>460</v>
      </c>
    </row>
    <row r="122" spans="1:7" s="16" customFormat="1" ht="36" x14ac:dyDescent="0.25">
      <c r="A122" s="47">
        <v>44890</v>
      </c>
      <c r="B122" s="48" t="s">
        <v>84</v>
      </c>
      <c r="C122" s="18" t="s">
        <v>161</v>
      </c>
      <c r="D122" s="22">
        <v>49</v>
      </c>
    </row>
    <row r="123" spans="1:7" s="16" customFormat="1" ht="36" x14ac:dyDescent="0.25">
      <c r="A123" s="47">
        <v>44890</v>
      </c>
      <c r="B123" s="48" t="s">
        <v>94</v>
      </c>
      <c r="C123" s="18" t="s">
        <v>162</v>
      </c>
      <c r="D123" s="22">
        <v>49</v>
      </c>
    </row>
    <row r="124" spans="1:7" s="16" customFormat="1" ht="36" x14ac:dyDescent="0.25">
      <c r="A124" s="47">
        <v>44890</v>
      </c>
      <c r="B124" s="48" t="s">
        <v>27</v>
      </c>
      <c r="C124" s="18" t="s">
        <v>163</v>
      </c>
      <c r="D124" s="22">
        <v>131.5</v>
      </c>
    </row>
    <row r="125" spans="1:7" s="16" customFormat="1" ht="48" x14ac:dyDescent="0.25">
      <c r="A125" s="47">
        <v>44890</v>
      </c>
      <c r="B125" s="48" t="s">
        <v>48</v>
      </c>
      <c r="C125" s="18" t="s">
        <v>164</v>
      </c>
      <c r="D125" s="22">
        <v>113</v>
      </c>
    </row>
    <row r="126" spans="1:7" s="16" customFormat="1" ht="60" x14ac:dyDescent="0.25">
      <c r="A126" s="47">
        <v>44890</v>
      </c>
      <c r="B126" s="48" t="s">
        <v>45</v>
      </c>
      <c r="C126" s="18" t="s">
        <v>165</v>
      </c>
      <c r="D126" s="22">
        <v>87</v>
      </c>
    </row>
    <row r="127" spans="1:7" s="16" customFormat="1" ht="48" x14ac:dyDescent="0.25">
      <c r="A127" s="47">
        <v>44890</v>
      </c>
      <c r="B127" s="48" t="s">
        <v>64</v>
      </c>
      <c r="C127" s="18" t="s">
        <v>166</v>
      </c>
      <c r="D127" s="22">
        <v>84</v>
      </c>
      <c r="G127"/>
    </row>
    <row r="128" spans="1:7" s="16" customFormat="1" ht="36" x14ac:dyDescent="0.25">
      <c r="A128" s="47">
        <v>44890</v>
      </c>
      <c r="B128" s="48" t="s">
        <v>84</v>
      </c>
      <c r="C128" s="18" t="s">
        <v>167</v>
      </c>
      <c r="D128" s="22">
        <v>80</v>
      </c>
      <c r="G128"/>
    </row>
    <row r="129" spans="1:7" s="16" customFormat="1" ht="36" x14ac:dyDescent="0.25">
      <c r="A129" s="47">
        <v>44890</v>
      </c>
      <c r="B129" s="48" t="s">
        <v>94</v>
      </c>
      <c r="C129" s="18" t="s">
        <v>168</v>
      </c>
      <c r="D129" s="22">
        <v>80</v>
      </c>
      <c r="G129"/>
    </row>
    <row r="130" spans="1:7" s="16" customFormat="1" ht="36" x14ac:dyDescent="0.25">
      <c r="A130" s="47">
        <v>44890</v>
      </c>
      <c r="B130" s="48" t="s">
        <v>57</v>
      </c>
      <c r="C130" s="18" t="s">
        <v>169</v>
      </c>
      <c r="D130" s="22">
        <v>84</v>
      </c>
      <c r="G130"/>
    </row>
    <row r="131" spans="1:7" s="16" customFormat="1" ht="60" x14ac:dyDescent="0.25">
      <c r="A131" s="47">
        <v>44890</v>
      </c>
      <c r="B131" s="48" t="s">
        <v>35</v>
      </c>
      <c r="C131" s="18" t="s">
        <v>170</v>
      </c>
      <c r="D131" s="22">
        <v>43</v>
      </c>
      <c r="G131"/>
    </row>
    <row r="132" spans="1:7" s="16" customFormat="1" ht="72" x14ac:dyDescent="0.25">
      <c r="A132" s="47">
        <v>44890</v>
      </c>
      <c r="B132" s="48" t="s">
        <v>108</v>
      </c>
      <c r="C132" s="18" t="s">
        <v>171</v>
      </c>
      <c r="D132" s="22">
        <v>80</v>
      </c>
      <c r="G132"/>
    </row>
    <row r="133" spans="1:7" s="16" customFormat="1" ht="48" x14ac:dyDescent="0.25">
      <c r="A133" s="47">
        <v>44895</v>
      </c>
      <c r="B133" s="48" t="s">
        <v>28</v>
      </c>
      <c r="C133" s="18" t="s">
        <v>172</v>
      </c>
      <c r="D133" s="22">
        <v>630</v>
      </c>
      <c r="G133"/>
    </row>
    <row r="134" spans="1:7" s="16" customFormat="1" ht="15.75" thickBot="1" x14ac:dyDescent="0.3">
      <c r="A134" s="20"/>
      <c r="B134" s="21"/>
      <c r="C134" s="34" t="s">
        <v>11</v>
      </c>
      <c r="D134" s="25">
        <f>SUM(D118:D133)</f>
        <v>22495.41</v>
      </c>
      <c r="G134"/>
    </row>
    <row r="135" spans="1:7" s="16" customFormat="1" x14ac:dyDescent="0.25">
      <c r="A135" s="26"/>
      <c r="B135" s="27"/>
      <c r="C135" s="35" t="s">
        <v>9</v>
      </c>
      <c r="D135" s="8">
        <f>D134</f>
        <v>22495.41</v>
      </c>
      <c r="G135"/>
    </row>
    <row r="136" spans="1:7" s="16" customFormat="1" ht="48" x14ac:dyDescent="0.25">
      <c r="A136" s="47">
        <v>44895</v>
      </c>
      <c r="B136" s="48" t="s">
        <v>29</v>
      </c>
      <c r="C136" s="18" t="s">
        <v>173</v>
      </c>
      <c r="D136" s="22">
        <v>630</v>
      </c>
      <c r="G136"/>
    </row>
    <row r="137" spans="1:7" s="16" customFormat="1" ht="60" x14ac:dyDescent="0.25">
      <c r="A137" s="47">
        <v>44895</v>
      </c>
      <c r="B137" s="48" t="s">
        <v>36</v>
      </c>
      <c r="C137" s="18" t="s">
        <v>174</v>
      </c>
      <c r="D137" s="22">
        <v>630</v>
      </c>
      <c r="G137"/>
    </row>
    <row r="138" spans="1:7" s="16" customFormat="1" ht="15.75" thickBot="1" x14ac:dyDescent="0.3">
      <c r="A138" s="33"/>
      <c r="B138" s="21"/>
      <c r="C138" s="34" t="s">
        <v>12</v>
      </c>
      <c r="D138" s="25">
        <f>SUM(D135:D137)</f>
        <v>23755.41</v>
      </c>
      <c r="E138" s="43"/>
    </row>
    <row r="139" spans="1:7" s="16" customFormat="1" ht="27.75" customHeight="1" x14ac:dyDescent="0.25">
      <c r="A139" s="30"/>
      <c r="B139" s="29"/>
      <c r="C139" s="31"/>
      <c r="D139" s="32"/>
    </row>
    <row r="140" spans="1:7" x14ac:dyDescent="0.25">
      <c r="A140" s="11" t="s">
        <v>65</v>
      </c>
      <c r="D140" s="10"/>
    </row>
    <row r="141" spans="1:7" ht="15.75" thickBot="1" x14ac:dyDescent="0.3">
      <c r="A141" s="12"/>
      <c r="B141" s="13"/>
      <c r="C141" s="9"/>
      <c r="D141" s="14"/>
    </row>
    <row r="143" spans="1:7" x14ac:dyDescent="0.25">
      <c r="A143" s="36" t="s">
        <v>18</v>
      </c>
      <c r="B143" s="37"/>
      <c r="C143" s="37"/>
      <c r="D143" s="38"/>
      <c r="E143" s="3"/>
    </row>
    <row r="144" spans="1:7" x14ac:dyDescent="0.25">
      <c r="A144" s="81" t="s">
        <v>22</v>
      </c>
      <c r="B144" s="81"/>
      <c r="C144" s="37"/>
      <c r="D144" s="38"/>
      <c r="E144" s="28"/>
    </row>
    <row r="145" spans="1:5" x14ac:dyDescent="0.25">
      <c r="A145" s="71" t="s">
        <v>25</v>
      </c>
      <c r="B145" s="71"/>
      <c r="C145" s="42"/>
      <c r="D145" s="39"/>
      <c r="E145" s="28"/>
    </row>
    <row r="146" spans="1:5" x14ac:dyDescent="0.25">
      <c r="A146" s="44"/>
      <c r="B146" s="44"/>
      <c r="C146" s="42"/>
      <c r="D146" s="39"/>
      <c r="E146" s="28"/>
    </row>
    <row r="147" spans="1:5" x14ac:dyDescent="0.25">
      <c r="A147" t="s">
        <v>15</v>
      </c>
    </row>
    <row r="148" spans="1:5" x14ac:dyDescent="0.25">
      <c r="A148" t="s">
        <v>16</v>
      </c>
    </row>
    <row r="149" spans="1:5" x14ac:dyDescent="0.25">
      <c r="A149" t="s">
        <v>17</v>
      </c>
    </row>
    <row r="151" spans="1:5" ht="300" x14ac:dyDescent="0.25">
      <c r="A151" s="28" t="s">
        <v>13</v>
      </c>
      <c r="B151" s="28"/>
    </row>
    <row r="152" spans="1:5" x14ac:dyDescent="0.25">
      <c r="A152" s="28"/>
      <c r="B152" s="28"/>
    </row>
  </sheetData>
  <mergeCells count="6">
    <mergeCell ref="A145:B145"/>
    <mergeCell ref="A10:D10"/>
    <mergeCell ref="A3:D3"/>
    <mergeCell ref="A2:D2"/>
    <mergeCell ref="A1:D1"/>
    <mergeCell ref="A144:B144"/>
  </mergeCells>
  <printOptions horizontalCentered="1"/>
  <pageMargins left="0.31496062992125984" right="0.11811023622047245" top="0.74803149606299213" bottom="0.35433070866141736" header="0.31496062992125984" footer="0.11811023622047245"/>
  <pageSetup scale="56" orientation="landscape" r:id="rId1"/>
  <headerFooter>
    <oddFooter>Página &amp;P</oddFooter>
  </headerFooter>
  <rowBreaks count="9" manualBreakCount="9">
    <brk id="28" max="4" man="1"/>
    <brk id="44" max="4" man="1"/>
    <brk id="57" max="4" man="1"/>
    <brk id="72" max="4" man="1"/>
    <brk id="86" max="4" man="1"/>
    <brk id="103" max="4" man="1"/>
    <brk id="117" max="4" man="1"/>
    <brk id="134" max="4" man="1"/>
    <brk id="142" min="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9C5E-E282-4030-BBEA-72CB25B95F44}">
  <dimension ref="A1:M31"/>
  <sheetViews>
    <sheetView view="pageBreakPreview" topLeftCell="A11" zoomScaleNormal="100" zoomScaleSheetLayoutView="100" workbookViewId="0">
      <selection activeCell="C16" sqref="C16"/>
    </sheetView>
  </sheetViews>
  <sheetFormatPr baseColWidth="10" defaultColWidth="9.140625" defaultRowHeight="15" x14ac:dyDescent="0.25"/>
  <cols>
    <col min="1" max="1" width="14.7109375" customWidth="1"/>
    <col min="2" max="2" width="28.85546875" style="2" customWidth="1"/>
    <col min="3" max="3" width="80.42578125" customWidth="1"/>
    <col min="4" max="4" width="15.85546875" customWidth="1"/>
  </cols>
  <sheetData>
    <row r="1" spans="1:13" ht="15.75" x14ac:dyDescent="0.25">
      <c r="A1" s="78" t="s">
        <v>0</v>
      </c>
      <c r="B1" s="79"/>
      <c r="C1" s="79"/>
      <c r="D1" s="80"/>
      <c r="E1" s="1"/>
      <c r="F1" s="1"/>
      <c r="G1" s="1"/>
      <c r="H1" s="1"/>
      <c r="I1" s="1"/>
      <c r="J1" s="1"/>
      <c r="K1" s="1"/>
      <c r="L1" s="1"/>
      <c r="M1" s="1"/>
    </row>
    <row r="2" spans="1:13" ht="15.75" x14ac:dyDescent="0.25">
      <c r="A2" s="75" t="s">
        <v>1</v>
      </c>
      <c r="B2" s="76"/>
      <c r="C2" s="76"/>
      <c r="D2" s="77"/>
      <c r="E2" s="1"/>
      <c r="F2" s="1"/>
      <c r="G2" s="1"/>
      <c r="H2" s="1"/>
      <c r="I2" s="1"/>
      <c r="J2" s="1"/>
      <c r="K2" s="1"/>
      <c r="L2" s="1"/>
      <c r="M2" s="1"/>
    </row>
    <row r="3" spans="1:13" ht="15.75" x14ac:dyDescent="0.25">
      <c r="A3" s="75" t="s">
        <v>2</v>
      </c>
      <c r="B3" s="76"/>
      <c r="C3" s="76"/>
      <c r="D3" s="77"/>
      <c r="E3" s="1"/>
      <c r="F3" s="1"/>
      <c r="G3" s="1"/>
      <c r="H3" s="1"/>
      <c r="I3" s="1"/>
      <c r="J3" s="1"/>
      <c r="K3" s="1"/>
      <c r="L3" s="1"/>
      <c r="M3" s="1"/>
    </row>
    <row r="4" spans="1:13" x14ac:dyDescent="0.25">
      <c r="A4" s="11"/>
      <c r="D4" s="10"/>
    </row>
    <row r="5" spans="1:13" x14ac:dyDescent="0.25">
      <c r="A5" s="11"/>
      <c r="D5" s="10"/>
    </row>
    <row r="6" spans="1:13" ht="15.75" x14ac:dyDescent="0.25">
      <c r="A6" s="15" t="s">
        <v>3</v>
      </c>
      <c r="D6" s="10"/>
    </row>
    <row r="7" spans="1:13" ht="15.75" x14ac:dyDescent="0.25">
      <c r="A7" s="15" t="s">
        <v>5</v>
      </c>
      <c r="D7" s="10"/>
    </row>
    <row r="8" spans="1:13" ht="15.75" x14ac:dyDescent="0.25">
      <c r="A8" s="15" t="s">
        <v>4</v>
      </c>
      <c r="D8" s="10"/>
    </row>
    <row r="9" spans="1:13" x14ac:dyDescent="0.25">
      <c r="A9" s="11"/>
      <c r="D9" s="10"/>
    </row>
    <row r="10" spans="1:13" ht="15.75" x14ac:dyDescent="0.25">
      <c r="A10" s="72" t="s">
        <v>19</v>
      </c>
      <c r="B10" s="73"/>
      <c r="C10" s="73"/>
      <c r="D10" s="74"/>
    </row>
    <row r="11" spans="1:13" ht="15.75" thickBot="1" x14ac:dyDescent="0.3">
      <c r="A11" s="45"/>
      <c r="D11" s="10"/>
    </row>
    <row r="12" spans="1:13" ht="26.25" thickBot="1" x14ac:dyDescent="0.3">
      <c r="A12" s="56" t="s">
        <v>20</v>
      </c>
      <c r="B12" s="57" t="s">
        <v>21</v>
      </c>
      <c r="C12" s="6" t="s">
        <v>8</v>
      </c>
      <c r="D12" s="58" t="s">
        <v>10</v>
      </c>
    </row>
    <row r="13" spans="1:13" ht="48" x14ac:dyDescent="0.25">
      <c r="A13" s="64" t="s">
        <v>185</v>
      </c>
      <c r="B13" s="65" t="s">
        <v>186</v>
      </c>
      <c r="C13" s="66" t="s">
        <v>187</v>
      </c>
      <c r="D13" s="67">
        <v>123</v>
      </c>
    </row>
    <row r="14" spans="1:13" ht="48" x14ac:dyDescent="0.25">
      <c r="A14" s="60" t="s">
        <v>188</v>
      </c>
      <c r="B14" s="61" t="s">
        <v>189</v>
      </c>
      <c r="C14" s="62" t="s">
        <v>190</v>
      </c>
      <c r="D14" s="63">
        <v>504</v>
      </c>
    </row>
    <row r="15" spans="1:13" ht="24" x14ac:dyDescent="0.25">
      <c r="A15" s="60" t="s">
        <v>191</v>
      </c>
      <c r="B15" s="61" t="s">
        <v>192</v>
      </c>
      <c r="C15" s="62" t="s">
        <v>193</v>
      </c>
      <c r="D15" s="63">
        <v>435</v>
      </c>
    </row>
    <row r="16" spans="1:13" ht="24" x14ac:dyDescent="0.25">
      <c r="A16" s="60" t="s">
        <v>194</v>
      </c>
      <c r="B16" s="61" t="s">
        <v>192</v>
      </c>
      <c r="C16" s="62" t="s">
        <v>195</v>
      </c>
      <c r="D16" s="63">
        <v>114</v>
      </c>
    </row>
    <row r="17" spans="1:4" ht="36.75" thickBot="1" x14ac:dyDescent="0.3">
      <c r="A17" s="20" t="s">
        <v>196</v>
      </c>
      <c r="B17" s="68" t="s">
        <v>189</v>
      </c>
      <c r="C17" s="69" t="s">
        <v>197</v>
      </c>
      <c r="D17" s="70">
        <v>84</v>
      </c>
    </row>
    <row r="18" spans="1:4" ht="15" customHeight="1" thickBot="1" x14ac:dyDescent="0.3">
      <c r="A18" s="59"/>
      <c r="B18" s="50"/>
      <c r="C18" s="51" t="s">
        <v>12</v>
      </c>
      <c r="D18" s="52">
        <f>SUM(D13:D17)</f>
        <v>1260</v>
      </c>
    </row>
    <row r="19" spans="1:4" ht="35.25" customHeight="1" x14ac:dyDescent="0.25">
      <c r="A19" s="83" t="s">
        <v>184</v>
      </c>
      <c r="B19" s="84"/>
      <c r="C19" s="84"/>
      <c r="D19" s="85"/>
    </row>
    <row r="20" spans="1:4" ht="15.75" thickBot="1" x14ac:dyDescent="0.3">
      <c r="A20" s="12"/>
      <c r="B20" s="13"/>
      <c r="C20" s="9"/>
      <c r="D20" s="14"/>
    </row>
    <row r="21" spans="1:4" x14ac:dyDescent="0.25">
      <c r="D21" s="7"/>
    </row>
    <row r="22" spans="1:4" ht="15" customHeight="1" x14ac:dyDescent="0.25">
      <c r="A22" s="36" t="s">
        <v>18</v>
      </c>
      <c r="B22" s="37"/>
      <c r="C22" s="37"/>
      <c r="D22" s="38"/>
    </row>
    <row r="23" spans="1:4" x14ac:dyDescent="0.25">
      <c r="A23" s="81" t="s">
        <v>22</v>
      </c>
      <c r="B23" s="81"/>
      <c r="C23" s="37"/>
      <c r="D23" s="38"/>
    </row>
    <row r="24" spans="1:4" x14ac:dyDescent="0.25">
      <c r="A24" s="71" t="s">
        <v>23</v>
      </c>
      <c r="B24" s="71"/>
      <c r="C24" s="44"/>
      <c r="D24" s="39"/>
    </row>
    <row r="25" spans="1:4" x14ac:dyDescent="0.25">
      <c r="A25" s="44"/>
      <c r="B25" s="44"/>
      <c r="C25" s="82"/>
      <c r="D25" s="82"/>
    </row>
    <row r="26" spans="1:4" x14ac:dyDescent="0.25">
      <c r="A26" s="42"/>
      <c r="B26" s="42"/>
      <c r="C26" s="82"/>
      <c r="D26" s="82"/>
    </row>
    <row r="27" spans="1:4" x14ac:dyDescent="0.25">
      <c r="A27" s="40"/>
      <c r="B27" s="41"/>
      <c r="C27" s="81"/>
      <c r="D27" s="81"/>
    </row>
    <row r="28" spans="1:4" x14ac:dyDescent="0.25">
      <c r="A28" s="46" t="s">
        <v>15</v>
      </c>
    </row>
    <row r="29" spans="1:4" x14ac:dyDescent="0.25">
      <c r="A29" s="46" t="s">
        <v>16</v>
      </c>
    </row>
    <row r="30" spans="1:4" x14ac:dyDescent="0.25">
      <c r="A30" s="46" t="s">
        <v>24</v>
      </c>
    </row>
    <row r="31" spans="1:4" x14ac:dyDescent="0.25">
      <c r="D31" s="7"/>
    </row>
  </sheetData>
  <mergeCells count="10">
    <mergeCell ref="C26:D26"/>
    <mergeCell ref="C27:D27"/>
    <mergeCell ref="A1:D1"/>
    <mergeCell ref="A2:D2"/>
    <mergeCell ref="A3:D3"/>
    <mergeCell ref="A10:D10"/>
    <mergeCell ref="A19:D19"/>
    <mergeCell ref="A23:B23"/>
    <mergeCell ref="A24:B24"/>
    <mergeCell ref="C25:D25"/>
  </mergeCells>
  <printOptions horizontalCentered="1"/>
  <pageMargins left="0.23622047244094491" right="0.23622047244094491"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 Viaticos interior</vt:lpstr>
      <vt:lpstr>Gastos 029</vt:lpstr>
      <vt:lpstr>' Viaticos interior'!Área_de_impresión</vt:lpstr>
      <vt:lpstr>'Gastos 029'!Área_de_impresión</vt:lpstr>
      <vt:lpstr>' Viaticos interior'!Títulos_a_imprimir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2022-12-13T18:48:47Z</dcterms:modified>
</cp:coreProperties>
</file>