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xr:revisionPtr revIDLastSave="0" documentId="13_ncr:1_{2094E7A5-534A-4355-83F3-1D6A5E0049C4}" xr6:coauthVersionLast="47" xr6:coauthVersionMax="47" xr10:uidLastSave="{00000000-0000-0000-0000-000000000000}"/>
  <bookViews>
    <workbookView xWindow="-120" yWindow="-120" windowWidth="20730" windowHeight="11160" activeTab="2" xr2:uid="{00000000-000D-0000-FFFF-FFFF00000000}"/>
  </bookViews>
  <sheets>
    <sheet name=" Viaticos interior" sheetId="1" r:id="rId1"/>
    <sheet name=" Viaticos exterior" sheetId="2" r:id="rId2"/>
    <sheet name="Gastos 029" sheetId="11" r:id="rId3"/>
    <sheet name="Hoja3" sheetId="10" r:id="rId4"/>
  </sheets>
  <definedNames>
    <definedName name="_xlnm.Print_Area" localSheetId="1">' Viaticos exterior'!$A$1:$E$28</definedName>
    <definedName name="_xlnm.Print_Area" localSheetId="0">' Viaticos interior'!$A$1:$E$243</definedName>
    <definedName name="_xlnm.Print_Area" localSheetId="2">'Gastos 029'!$A$1:$E$26</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7" i="1" l="1"/>
  <c r="D144" i="1"/>
  <c r="D143" i="1"/>
  <c r="D142" i="1"/>
  <c r="D141" i="1"/>
  <c r="D108" i="1"/>
  <c r="D107" i="1"/>
  <c r="D106" i="1"/>
  <c r="D103" i="1"/>
  <c r="D102" i="1"/>
  <c r="D69" i="1" l="1"/>
  <c r="D68" i="1"/>
  <c r="D67" i="1"/>
  <c r="D66" i="1"/>
  <c r="D17" i="1"/>
  <c r="D16" i="1"/>
  <c r="D15" i="1"/>
  <c r="D14" i="1"/>
  <c r="D13" i="1"/>
  <c r="D29" i="1" l="1"/>
  <c r="D14" i="11" l="1"/>
  <c r="D30" i="1" l="1"/>
  <c r="D44" i="1" s="1"/>
  <c r="D45" i="1" s="1"/>
  <c r="D58" i="1" s="1"/>
  <c r="D59" i="1" s="1"/>
  <c r="D72" i="1" s="1"/>
  <c r="D73" i="1" s="1"/>
  <c r="D86" i="1" s="1"/>
  <c r="D87" i="1" s="1"/>
  <c r="D104" i="1" s="1"/>
  <c r="D105" i="1" s="1"/>
  <c r="D121" i="1" s="1"/>
  <c r="D122" i="1" s="1"/>
  <c r="D139" i="1" l="1"/>
  <c r="D140" i="1" s="1"/>
  <c r="D154" i="1" s="1"/>
  <c r="D155" i="1" s="1"/>
  <c r="D170" i="1" s="1"/>
  <c r="D171" i="1" s="1"/>
  <c r="D185" i="1" s="1"/>
  <c r="D186" i="1" s="1"/>
  <c r="D200" i="1" l="1"/>
  <c r="D201" i="1" s="1"/>
  <c r="D216" i="1" l="1"/>
  <c r="D217" i="1" s="1"/>
  <c r="D223" i="1" s="1"/>
</calcChain>
</file>

<file path=xl/sharedStrings.xml><?xml version="1.0" encoding="utf-8"?>
<sst xmlns="http://schemas.openxmlformats.org/spreadsheetml/2006/main" count="461" uniqueCount="278">
  <si>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</si>
  <si>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</si>
  <si>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</si>
  <si>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</si>
  <si>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</si>
  <si>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</si>
  <si>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</si>
  <si>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</si>
  <si>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</si>
  <si>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</si>
  <si>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</si>
  <si>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</si>
  <si>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</si>
  <si>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</si>
  <si>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</si>
  <si>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PAGO DE VIÁTICOS AL EXTERIOR</t>
  </si>
  <si>
    <t>SIN MOVIMIENTO</t>
  </si>
  <si>
    <t>COSTO DE BOLETO AEREO</t>
  </si>
  <si>
    <t>Observación:</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</si>
  <si>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</si>
  <si>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</si>
  <si>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</si>
  <si>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</si>
  <si>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 xml:space="preserve">                                JEFE DE TESORERÍA</t>
  </si>
  <si>
    <t>PAGO DE RECONOCIMIENTO DE GASTOS POR SERVICIOS PRESTADOS A PERSONAL 029</t>
  </si>
  <si>
    <t>DOCUMENTO</t>
  </si>
  <si>
    <t>NOMBRE DEL CONTRATISTA</t>
  </si>
  <si>
    <t>Licda. Cristina Clemencia Abadía Bolaños</t>
  </si>
  <si>
    <t xml:space="preserve">Jefe de Tesorería </t>
  </si>
  <si>
    <t>Coordinadora de Administración Financiera</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</si>
  <si>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</si>
  <si>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</si>
  <si>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Vo.Bo. Licda. Esmeralda Guadalupe Tinti Esquit</t>
  </si>
  <si>
    <t>LUIS BASUALDO ALEMAN CABRERA</t>
  </si>
  <si>
    <t>CARMEN MARIA  CORRALES VALENZUELA</t>
  </si>
  <si>
    <t>AMANDITA PONTAZA SOLER</t>
  </si>
  <si>
    <t>LUIS ALFREDO  RAMIREZ VASQUEZ</t>
  </si>
  <si>
    <t>CRISTINA ELIZABETH  PERNILLO ARGUETA</t>
  </si>
  <si>
    <t>DIANA LUCRECIA  PEREZ AMAYA</t>
  </si>
  <si>
    <t>DEYANIRA ANA MARIA ORELLANA PINEDA</t>
  </si>
  <si>
    <t>CELIA VANESSA  RIVAS DOMINGUEZ</t>
  </si>
  <si>
    <t>ASTRID OLIVET  CAMACHO RAMIREZ</t>
  </si>
  <si>
    <t>GRECIA AZUCENA  LOPEZ MONZON</t>
  </si>
  <si>
    <t>LAURA MARINA GARCIA ZAPETA</t>
  </si>
  <si>
    <t>KAREN ALEJANDRA GUERRA ARIZANDIETA</t>
  </si>
  <si>
    <t>ALVARO ANTONIO  LOBOS PEREZ</t>
  </si>
  <si>
    <t>MABELIN LISSETH  SILVA SANDOVAL</t>
  </si>
  <si>
    <t>MELVIN RODOLFO  VASQUEZ OSORIO</t>
  </si>
  <si>
    <t>JULIA ELISA  SIGUENZA RUIZ</t>
  </si>
  <si>
    <t>MARIA  JOSE  ANLEU DIAZ</t>
  </si>
  <si>
    <t>GUILLERMO   ESPAÑA MONTES DE OCA</t>
  </si>
  <si>
    <t>ALMA JULIETA  ROSALES ORELLANA</t>
  </si>
  <si>
    <t>LUISA FERNANDA  LOPEZ MONZON</t>
  </si>
  <si>
    <t>IVAN DARIO  JIMENEZ</t>
  </si>
  <si>
    <t>ANA CARMELA  VASQUEZ CABRERA</t>
  </si>
  <si>
    <t>SILVIA ANTONIETA  BATRES AGUILAR</t>
  </si>
  <si>
    <t>HECTOR AUGUSTO  DIONICIO GODINEZ</t>
  </si>
  <si>
    <t>CARLOS ENRIQUE  SAC ESTACUY</t>
  </si>
  <si>
    <t>PABLO RAUL  TORTOLA DIEGUEZ</t>
  </si>
  <si>
    <t>LUIS LENIN  MORALES CHAVEZ</t>
  </si>
  <si>
    <t>NANCY PAOLA  JUAREZ BATZ</t>
  </si>
  <si>
    <t>JUAN PABLO  GARCIA QUIÑONEZ</t>
  </si>
  <si>
    <t>MIRNA JEANETH  YUPE AQUIL</t>
  </si>
  <si>
    <t>BAYRON BILLY  LOPEZ DE LEON</t>
  </si>
  <si>
    <t>TEDDY EDWARD  POSADAS ALMENGOR</t>
  </si>
  <si>
    <t>LESBIA ESMERALDA CLARIBEL CASTILLO OLIVA</t>
  </si>
  <si>
    <t>JUAN JOSE  SANCHEZ TEJEDA</t>
  </si>
  <si>
    <t>ZANDI VERENICE  OROZCO RODAS</t>
  </si>
  <si>
    <t>MARIA ALEJANDRA  MORALES  CANOX</t>
  </si>
  <si>
    <t>MANUEL ROBERTO  SANCHEZ RAVANALES</t>
  </si>
  <si>
    <t>JENNIFER ALICIA  MARTINEZ CONTRERAS</t>
  </si>
  <si>
    <t>ILEANA ANDREA  ARCHILA VALLE</t>
  </si>
  <si>
    <t>Vo. Bo. Licda. Esmeralda Guadalupe Tinti Esquit</t>
  </si>
  <si>
    <t>Se incluye en el presente listado los viáticos pagados en el interior de la República de Guatemala, correspondiente al mes de marzo 2023</t>
  </si>
  <si>
    <t>JESSIKA NINNETH  ELIAS LOPEZ</t>
  </si>
  <si>
    <t>MIRIAM AZUCENA  PINEDA CARIAS</t>
  </si>
  <si>
    <t>ANTICIPO DE VIÁTICOS POR COMISIÓN A CAMOTÁN, CHIQUIMULA EL (LOS) DIA (S) 2 AL 3  DE MARZO DEL 2023 CON EL OBJETIVO DE REALIZAR EVALUACIÓN INTEGRAL DE LAS NIÑAS CON EXPEDIENTES CNA-DA-003-2023 Y CNA-DA-06-2023; SEGÚN NOMBRAMIENTO No. CNA-EM-211-2023</t>
  </si>
  <si>
    <t>ANTICIPO DE VIÁTICOS POR COMISIÓN A SAN LUIS, PETÉN EL (LOS) DIA (S) 2 AL 3  DE MARZO DEL 2023 CON EL OBJETIVO DE REALIZAR EVALUACIÓN DE CONVIVENCIA DE LAS NIÑAS CON ADOPTAS CNA-DA-86-2022 Y CNA-DA-087-2022; SEGÚN NOMBRAMIENTO No. CNA-EM-197-2023</t>
  </si>
  <si>
    <t>ANTICIPO DE VIÁTICOS POR COMISIÓN A SAN LUIS, PETÉN EL (LOS) DIA (S) 2 AL 3  DE MARZO DEL 2023 CON EL OBJETIVO DE REALIZAR EVALUACIÓN DE CONVIVENCIA DE LAS NIÑAS CON ADOPTAS CNA-DA-86-2022 Y CNA-DA-087-2022; SEGÚN NOMBRAMIENTO No. CNA-EM-198-2023</t>
  </si>
  <si>
    <t>ANTICIPO DE VIÁTICOS POR COMISIÓN A SAN LUIS, PETÉN EL (LOS) DIA (S) 2 AL 3  DE MARZO DEL 2023 CON EL OBJETIVO DE TRANSPORTAR A PERSONAL DE LA SUBCOORDINACIÓN DE ATENCIÓN AL NIÑO PARA REALIZAR EVALUACIÓN DE CONVIVENCIA DE LAS NIÑAS CON ADOPTAS CNA-DA-86-2022 Y CNA-DA-087-2022; SEGÚN NOMBRAMIENTO No. CNA-SGYT-200-2023</t>
  </si>
  <si>
    <t>ANTICIPO DE VIÁTICOS POR COMISIÓN A CAMOTÁN, CHIQUIMULA EL (LOS) DIA (S) 2 AL 3  DE MARZO DEL 2023 CON EL OBJETIVO DE TRANSPORTAR A PERSONAL DE LA SUBCOORDINACIÓN DE ATENCIÓN AL NIÑO PARA REALIZAR EVALUACIÓN INTEGRAL DE LAS NIÑAS CON EXPEDIENTES CNA-DA-003-2023 Y CNA-DA-06-2023; SEGÚN NOMBRAMIENTO No. CNA-SGYT-201-2023</t>
  </si>
  <si>
    <t>VIÁTICOS POR COMISIÓN A SUMPANGO, SACATEPÉQUEZ EL (LOS) DIA (S) 6  DE FEBRERO DEL 2023 CON EL OBJETIVO DE REALIZAR EVALUACIÓN DE SEGUIMIENTO POST ADOPTIVO DE ACUERDO CON EL EXPEDIENTE CNA-DA-071-2018; SEGÚN NOMBRAMIENTO No. CNA-UFA-17-2023</t>
  </si>
  <si>
    <t>VIÁTICOS POR COMISIÓN A SUMPANGO, SACATEPÉQUEZ EL (LOS) DIA (S) 6  DE FEBRERO DEL 2023 CON EL OBJETIVO DE REALIZAR EVALUACIÓN DE SEGUIMIENTO POST ADOPTIVO DE ACUERDO CON EL EXPEDIENTE CNA-DA-071-2018; SEGÚN NOMBRAMIENTO No. CNA-UFA-18-2023</t>
  </si>
  <si>
    <t>ANTONIO RAFAEL  CAMPOS OLIVERO</t>
  </si>
  <si>
    <t>MARIA ANDREE  CASTRO GALVEZ</t>
  </si>
  <si>
    <t>VIÁTICOS POR COMISIÓN A RIO HONDO, ESTANZUELA, ZACAPA EL (LOS) DIA (S) 7  DE FEBRERO DEL 2023 CON EL OBJETIVO DE REALIZAR EVALUACIÓN DE SEGUIMIENTO POST ADOPTIVO DE ACUERDO CON LOS EXPEDIENTES CNA-DA-043-2020 Y CNA-DA-270-009; SEGÚN NOMBRAMIENTO No. CNA-UFA-21-2023</t>
  </si>
  <si>
    <t>VIÁTICOS POR COMISIÓN A RIO HONDO, ESTANZUELA, ZACAPA EL (LOS) DIA (S) 7  DE FEBRERO DEL 2023 CON EL OBJETIVO DE REALIZAR EVALUACIÓN DE SEGUIMIENTO POST ADOPTIVO DE ACUERDO CON LOS EXPEDIENTES CNA-DA-043-2020 Y CNA-DA-270-009; SEGÚN NOMBRAMIENTO No. CNA-UFA-22-2023</t>
  </si>
  <si>
    <t>VIÁTICOS POR COMISIÓN A TOTONICAPÁN, TOTONICAPÁN EL (LOS) DIA (S) 6 AL 7  DE FEBRERO DEL 2023 CON EL OBJETIVO DE PARTICIPAR EN REUNIÓN DE TRABAJO CON PERSONEROS DEL JUZGADO DE NIÑEZ Y ADOLESCENCIA DE TOTONICAPÁN Y DE LA PROCURADURÍA GENERAL DE LA NACIÓN DE TOTONICAPÁN; SEGÚN NOMBRAMIENTO No. CNA-SDG-4-2023</t>
  </si>
  <si>
    <t>VIÁTICOS POR COMISIÓN A TOTONICAPÁN, TOTONICAPÁN EL (LOS) DIA (S) 6 AL 7  DE FEBRERO DEL 2023 CON EL OBJETIVO DE PARTICIPAR EN REUNIÓN DE TRABAJO CON PERSONEROS DEL JUZGADO DE NIÑEZ Y ADOLESCENCIA DE TOTONICAPÁN Y DE LA PROCURADURÍA GENERAL DE LA NACIÓN DE TOTONICAPÁN; SEGÚN NOMBRAMIENTO No. CNA-DG-7-2023</t>
  </si>
  <si>
    <t>VIÁTICOS POR COMISIÓN A COBÁN, SANTA CRUZ VERAPAZ, SAN PEDRO CARCHÁ, ALTA VERAPAZ; MONJAS, SAN LUIS JILOTEPEQUE, JALAPA EL (LOS) DIA (S) 14 AL 16  DE FEBRERO DEL 2023 CON EL OBJETIVO DE REALIZAR SEGUIMIENTOS POST ADOPTIVOS A EXPEDIENTES CNA-DA-020-2016, CNA-DA-056-2020, CNA-DA-041-2020, CNA-DA-069-2021, CNA-DA-028-2013 Y CNADA-099-2014 Y SU RESPECTIVO TALLER DE FORTALECIMIENTO; SEGÚN NOMBRAMIENTO No. CNA-UFA-44-2023</t>
  </si>
  <si>
    <t>VIÁTICOS POR COMISIÓN A QUETZALTENANGO, QUETZALTENANGO EL (LOS) DIA (S) 14  DE FEBRERO DEL 2023 CON EL OBJETIVO DE REALIZAR EVALUACIÓN INTEGRAL A FAVOR DEL NIÑO CON EXPEDIENTE IDENTIFICADO COMO CNA-DA-004-2023; SEGÚN NOMBRAMIENTO No. CNA-EM-124-2023</t>
  </si>
  <si>
    <t>VIÁTICOS POR COMISIÓN A ZACAPA, ZACAPA EL (LOS) DIA (S) 13  DE FEBRERO DEL 2023 CON EL OBJETIVO DE TRANSPORTAR A PERSONAL DE LA SUBCOORDINACIÓN DE ATENCIÓN Y APOYO A LA FAMILIA ADOPTIVA Y EL NIÑO ADOPTADO PARA EVACUAR AUDIENCIA EXPEDIENTE 01174-2021-00357; SEGÚN NOMBRAMIENTO No. CNA-SGYT-137-2023</t>
  </si>
  <si>
    <t>VIÁTICOS POR COMISIÓN A QUETZALTENANGO, QUETZALTENANGO EL (LOS) DIA (S) 14  DE FEBRERO DEL 2023 CON EL OBJETIVO DE TRANSPORTAR A PERSONAL DE LA SUBCOORDINACIÓN DE ATENCIÓN AL NIÑO PARA REALIZAR EVALUACIÓN INTEGRAL A FAVOR DEL NIÑO CON EXPEDIENTE IDENTIFICADO COMO CNA-DA-004-2023; SEGÚN NOMBRAMIENTO No. CNA-SGYT-138-2023</t>
  </si>
  <si>
    <t>VIÁTICOS POR COMISIÓN A QUETZALTENANGO, QUETZALTENANGO EL (LOS) DIA (S) 14 AL 16  DE FEBRERO DEL 2023 CON EL OBJETIVO DE REALIZAR SEGUIMIENTO A CAPACITACIONES DIRIGIDAS AL JUZGADO DE QUETZALTENANGO, CON RESPECTO AL PROCESO DE ADOPCIÓN EN GUATEMALA; SEGÚN NOMBRAMIENTO No. CNA-SDG-5-2023</t>
  </si>
  <si>
    <t>VIÁTICOS POR COMISIÓN A SAN PEDRO YEPOCAPA, CHIMALTENANGO EL (LOS) DIA (S) 17  DE FEBRERO DEL 2023 CON EL OBJETIVO DE REALIZAR SEGUIMIENTO A EXPEDIENTE CAN-FB-182-2019; SEGÚN NOMBRAMIENTO No. CNA-EM-157-2023</t>
  </si>
  <si>
    <t>VIÁTICOS POR COMISIÓN A LA GOMERA, ESCUINTLA EL (LOS) DIA (S) 20  DE FEBRERO DEL 2023 CON EL OBJETIVO DE REALIZAR TALLER INFORMATIVO; SEGÚN NOMBRAMIENTO No. CNA-SUFB-64-2023</t>
  </si>
  <si>
    <t>VIÁTICOS POR COMISIÓN A SANTA LUCÍA MILPAS ALTAS, SAN LUCAS SACATEPÉQUEZ, SACATEPÉQUEZ EL (LOS) DIA (S)  20  DE FEBRERO DEL 2023 CON EL OBJETIVO DE TRANSPORTAR A PERSONAL DE LA SUBCOORDINACIÓN DE ATENCIÓN Y APOYO A LA FAMILIA BIOLÓGICA PARA REALIZAR BÚSQUEDA PARA ORIENTACIÓN A PROGENITORA; TOMA DE MUESTRA DE ADN, FOTOGRAFÍA E IMPRESIONES PALMARES Y PLANTARES DE NIÑA EN PROTECCIÓN, EXPEDIENTE CNA-FB-019-2023; SEGÚN NOMBRAMIENTO No. CNA-SGYT-164-2023</t>
  </si>
  <si>
    <t>VIÁTICOS POR COMISIÓN A QUETZALTENANGO, QUETZALTENANGO EL (LOS) DIA (S) 14  DE FEBRERO DEL 2023 CON EL OBJETIVO DE REALIZAR EVALUACIÓN INTEGRAL A FAVOR DEL NIÑO CON EXPEDIENTE IDENTIFICADO COMO CNA-DA-004-2023; SEGÚN NOMBRAMIENTO No. CNA-EM-125-2023</t>
  </si>
  <si>
    <t>VIÁTICOS POR COMISIÓN A QUETZALTENANGO, QUETZALTENANGO EL (LOS) DIA (S) 14  DE FEBRERO DEL 2023 CON EL OBJETIVO DE REALIZAR EVALUACIÓN INTEGRAL A FAVOR DEL NIÑO CON EXPEDIENTE IDENTIFICADO COMO CNA-DA-004-2023; SEGÚN NOMBRAMIENTO No. CNA-EM-126-2023</t>
  </si>
  <si>
    <t>VIÁTICOS POR COMISIÓN A SAN MARCOS, SAN MARCOS EL (LOS) DIA (S) 14  DE FEBRERO DEL 2023 CON EL OBJETIVO DE EVACUAR AUDIENCIA EN JUZGADO, EXPEDIENTE 12070-2019-00298; SEGÚN NOMBRAMIENTO No. CNA-SUFB-54-2023</t>
  </si>
  <si>
    <t>VIÁTICOS POR COMISIÓN A JALAPA, JALAPA EL (LOS) DIA (S) 16  DE FEBRERO DEL 2023 CON EL OBJETIVO DE TRASPORTAR A PERSONAL DE LA SUBCOORDINACIÓN DE ATENCIÓN Y APOYO A LA FAMILIA ADOPTIVA Y EL NIÑO ADOPTADO PARA REALIZAR SEGUIMIENTO POST ADOPTIVO DE CONFORMIDAD AL EXPEDIENTE CNA-DA-023-2020; SEGÚN NOMBRAMIENTO No. CNA-SGYT-151-2023</t>
  </si>
  <si>
    <t>VIÁTICOS POR COMISIÓN A SAN PEDRO YEPOCAPA, CHIMALTENANGO EL (LOS) DIA (S) 17  DE FEBRERO DEL 2023 CON EL OBJETIVO DE REALIZAR SEGUIMIENTO A EXPEDIENTE CAN-FB-182-2019; SEGÚN NOMBRAMIENTO No. CNA-EM-158-2023</t>
  </si>
  <si>
    <t>VIÁTICOS POR COMISIÓN A LA GOMERA, ESCUINTLA EL (LOS) DIA (S) 20  DE FEBRERO DEL 2023 CON EL OBJETIVO DE REALIZAR TALLER INFORMATIVO; SEGÚN NOMBRAMIENTO No. CNA-SUFB-58-2023</t>
  </si>
  <si>
    <t>VIÁTICOS POR COMISIÓN A TOTONICAPÁN, TOTONICAPÁN EL (LOS) DIA (S) 17  DE FEBRERO DEL 2023 CON EL OBJETIVO DE TRANSPORTAR A PERSONAL DE LA SUBCOORDINACIÓN DE ATENCIÓN AL NIÑO PARA REALIZAR EVALUACIÓN DE CONVIVENCIA DE CNA-DA-102-2022; SEGÚN NOMBRAMIENTO No. CNA-SGYT-156-2023</t>
  </si>
  <si>
    <t>VIÁTICOS POR COMISIÓN A SANTA LUCÍA MILPAS ALTAS, SAN LUCAS SACATEPÉQUEZ, SACATEPÉQUEZ EL (LOS) DIA (S) 20  DE FEBRERO DEL 2023 CON EL OBJETIVO DE REALIZAR BÚSQUEDA PARA ORIENTACIÓN A PROGENITORA; TOMA DE MUESTRA DE ADN, FOTOGRAFÍA E IMPRESIONES PALMARES Y PLANTARES DE NIÑA EN PROTECCIÓN, EXPEDIENTE CNA-FB-019-2023; SEGÚN NOMBRAMIENTO No. CNA-SUFB-61-2023</t>
  </si>
  <si>
    <t>VIÁTICOS POR COMISIÓN A SANTA LUCÍA MILPAS ALTAS, SAN LUCAS SACATEPÉQUEZ, SACATEPÉQUEZ EL (LOS) DIA (S) 20  DE FEBRERO DEL 2023 CON EL OBJETIVO DE REALIZAR BÚSQUEDA PARA ORIENTACIÓN A PROGENITORA; TOMA DE MUESTRA DE ADN, FOTOGRAFÍA E IMPRESIONES PALMARES Y PLANTARES DE NIÑA EN PROTECCIÓN, EXPEDIENTE CNA-FB-019-2023; SEGÚN NOMBRAMIENTO No. CNA-SUFB-62-2023</t>
  </si>
  <si>
    <t>VIÁTICOS POR COMISIÓN A MONJAS, JALAPA EL (LOS) DIA (S) 20 AL 21  DE FEBRERO DEL 2023 CON EL OBJETIVO DE TRANSPORTAR A PERSONAL DE LA UNIDAD DE AUTORIZACIÓN Y CONTROL DE HOGARES DE PROTECCIÓN Y ORGANISMOS INTERNACIONALES PARA REALIZAR SUPERVISIÓN AL HOGAR SOMBRA DE SUS ALAS CNA-EM-EP-022-2009; SEGÚN NOMBRAMIENTO No. CNA-SGYT-166-2023</t>
  </si>
  <si>
    <t>VIÁTICOS POR COMISIÓN A SAN PEDRO PINULA, JALAPA EL (LOS) DIA (S) 23  DE FEBRERO DEL 2023 CON EL OBJETIVO DE TRANSPORTAR A PERSONAL DE LA SUBCOORDINACIÓN DE ATENCION Y APOYO A LA FAMILIA BIOLÓGICA PARA REALIZAR SEGUIMIENTO A CASO CORRESPONDIENTE A EXPEDIENTE CNA-FB-232-2022; SEGÚN NOMBRAMIENTO No. CNA-SGYT-175-2023</t>
  </si>
  <si>
    <t>VIÁTICOS POR COMISIÓN A QUETZALTENANGO, QUETZALTENANGO EL (LOS) DIA (S) 24  DE FEBRERO DEL 2023 CON EL OBJETIVO DE TRANSPORTAR A PERSONAL DE LA SUBCOORDINACIÓN DE ATENCIÓN Y APOYO A LA FAMILIA ADOPTIVA Y EL NIÑO ADOPTADO PARA RALIZAR EVALLUACIÓN PSICOSOCIAL Y PSICOLÓGICA A FAMILIA OPTANTE A LA ADOPCIÓN CON EXPEDIENTE CNA-AN-007-2023; SEGÚN NOMBRAMIENTO No. CNA-SGYT-180-2023</t>
  </si>
  <si>
    <t>NINETTE ALEJANDRA  PONCE FUENTES</t>
  </si>
  <si>
    <t>VIÁTICOS POR COMISIÓN A CHIQUIMULA, CHIQUIMULA EL (LOS) DIA (S) 28  DE FEBRERO DEL 2023 CON EL OBJETIVO DE TRANSPORTAR A PERSONAL DE LA SUBCOORDINACIÓN DE ATENCIÓN Y APOYO A LA FAMILIA BIOLÓGICA PARA EVACUAR AUDIENCIA, SEGÚN CARPETA JUDICIAL 19003-2020-00137; SEGÚN NOMBRAMIENTO No. CNA-SGYT-189-2023</t>
  </si>
  <si>
    <t>VIÁTICOS POR COMISIÓN A RIO HONDO, ZACAPA EL (LOS) DIA (S) 1  DE MARZO DEL 2023 CON EL OBJETIVO DE TRANSPORTAR A PERSONAL DE LA SUBCOORDINACIÓN DE ATENCIÓN AL NIÑO PARA REALIZAR TOMA DE OPINIÓN DEL NNA CON CARPETA JUDICIAL No. 17002-2017-00181; SEGÚN NOMBRAMIENTO No. CNA-SGYT-195-2023</t>
  </si>
  <si>
    <t>VIÁTICOS POR COMISIÓN A ZACAPA, ZACAPA EL (LOS) DIA (S) 13  DE FEBRERO DEL 2023 CON EL OBJETIVO DE EVACUAR AUDIENCIA EXPEDIENTE 01174-2021-00357; SEGÚN NOMBRAMIENTO No. CNA-EM-145-2023</t>
  </si>
  <si>
    <t>VIÁTICOS POR COMISIÓN A RÍO HONDO, ZACAPA; ZACAPA, ZACAPA EL (LOS) DIA (S) 15 AL 17  DE FEBRERO DEL 2023 CON EL OBJETIVO DE REALIZAR SUPERVISIÓN DÍA 15 DE FEBRERO DE 2023 AL HOGAR PARAÍSO INFANTIL CNA-EM-EP050-2009 Y EL DÍA 16 DE FEBRERO DE 2023 AL HOGAR DEPARTAMENTO DE PROTECCIÓN ESPECIAL DE PRIMERA INFANCIA HOGAR PÚBLICO SIN REGISTRO; SEGÚN NOMBRAMIENTO No. CNA-UACHP-58-2023</t>
  </si>
  <si>
    <t>VIÁTICOS POR COMISIÓN A SUMPANGO, SACATEPÉQUEZ EL (LOS) DIA (S) 15  DE FEBRERO DEL 2023 CON EL OBJETIVO DE TRANSPORTAR A PERSONAL DE LA SUBCOORDINACIÓN DE ATENCIÓN AL NIÑO PARA REALIZAR REEVALUACIÓN DEL ADOLESCENTE CON EXPEDIENTE CNA-DA-063-2014. Y EVALLUACIÓN INTEGRAL DEL NNA CON EXPEDIENTE CNA-DA-109-2022; SEGÚN NOMBRAMIENTO No. CNA-SGYT-146-2023</t>
  </si>
  <si>
    <t>VIÁTICOS POR COMISIÓN A JALAPA, JALAPA EL (LOS) DIA (S) 16  DE FEBRERO DEL 2023 CON EL OBJETIVO DE REALIZAR SEGUIMIENTO POST ADOPTIVO DE CONFORMIDAD AL EXPEDIENTE CNA-DA-023-2020; SEGÚN NOMBRAMIENTO No. CNA-UFA-34-2023</t>
  </si>
  <si>
    <t>VIÁTICOS POR COMISIÓN A LA DEMOCRACIA, ESCUINTLA; ESCUINTLA, ESCUINTLA EL (LOS) DIA (S) 17  DE FEBRERO DEL 2023 CON EL OBJETIVO DE REALIZAR EVALUACIÓN PSICOSOCIAL Y ASESORÍA DE CONFORMIDAD AL EXPEDIENTE CNA-AN-134-2022; SEGUIMIENTO POST ADOPTIVO DE CONFORMIDAD AL EXPEDIENTE CNA-DA-050-2017; SEGÚN NOMBRAMIENTO No. CNA-UFA-36-2023</t>
  </si>
  <si>
    <t>VIÁTICOS POR COMISIÓN A SAN PEDRO YEPOCAPA, CHIMALTENANGO EL (LOS) DIA (S) 17  DE FEBRERO DEL 2023 CON EL OBJETIVO DE TRANSPORTAR A PERSONAL DE LA SUBCOORDINACIÓN DE ATENCIÓN Y APOYO A LA FAMILIA BIOLÓGICA PARA REALIZAR SEGUIMIENTO A EXPEDIENTE CAN-FB-182-2019; SEGÚN NOMBRAMIENTO No. CNA-SGYT-158-2023</t>
  </si>
  <si>
    <t>VIÁTICOS POR COMISIÓN A MONJAS, JALAPA EL (LOS) DIA (S) 20 AL 21  DE FEBRERO DEL 2023 CON EL OBJETIVO DE REALIZAR SUPERVISIÓN AL HOGAR SOMBRA DE SUS ALAS CNA-EM-EP-022-2009; SEGÚN NOMBRAMIENTO No. CNA-UACHP-71-2023</t>
  </si>
  <si>
    <t>VIÁTICOS POR COMISIÓN A MONJAS, JALAPA EL (LOS) DIA (S) 20 AL 21  DE FEBRERO DEL 2023 CON EL OBJETIVO DE REALIZAR SUPERVISIÓN AL HOGAR SOMBRA DE SUS ALAS CNA-EM-EP-022-2009; SEGÚN NOMBRAMIENTO No. CNA-UACHP-72-2023</t>
  </si>
  <si>
    <t>VIÁTICOS POR COMISIÓN A MONJAS, JALAPA EL (LOS) DIA (S) 20 AL 21  DE FEBRERO DEL 2023 CON EL OBJETIVO DE REALIZAR SUPERVISIÓN AL HOGAR SOMBRA DE SUS ALAS CNA-EM-EP-022-2009; SEGÚN NOMBRAMIENTO No. CNA-UACHP-73-2023</t>
  </si>
  <si>
    <t>VIÁTICOS POR COMISIÓN A LA GOMERA, ESCUINTLA EL (LOS) DIA (S) 20  DE FEBRERO DEL 2023 CON EL OBJETIVO DE TRANSPORTAR A PERSONAL DE LA SUBCOORDINACIÓN DE ATENCIÓN Y APOYO A LA FAMILIA BIOLÓGICA PARA REALIZAR TALLER INFORMATIVO; SEGÚN NOMBRAMIENTO No. CNA-SGYT-163-2023</t>
  </si>
  <si>
    <t>VIÁTICOS POR COMISIÓN A MOYUTA, JUTIAPA EL (LOS) DIA (S) 21  DE FEBRERO DEL 2023 CON EL OBJETIVO DE TRANSPORTAR A PERSONAL DE LA SUBCOORDINACIÓN DE ATENCIÓN Y APOYO A LA FAMILIA BIOLÓGICA PARA REALIZAR PROCESO DE ORIENTACIÓN Y SEGUIMIENTO A MADRE BIOLÓGICA CORRESPONDIENTE AL EXPEDIENTE CNA-FB-066-2018; SEGÚN NOMBRAMIENTO No. CNA-SGYT-170-2023</t>
  </si>
  <si>
    <t>VIÁTICOS POR COMISIÓN A COATEPEQUE, QUETZALTENANGO EL (LOS) DIA (S) 23  DE FEBRERO DEL 2023 CON EL OBJETIVO DE TRANSPORTAR A PERSONAL DE LA SUBCOORDINACIÓN DE ATENCIÓN Y APOYO A LA FAMILIA ADOPTIVA Y EL NIÑO ADOPTADO PARA REALIZAR EVALUACIÓN Y ASESORÍA PSICOSOCIAL AL EXPEDIENTE CNA-AN-003-2023; SEGÚN NOMBRAMIENTO No. CNA-SGYT-177-2023</t>
  </si>
  <si>
    <t>VIÁTICOS POR COMISIÓN A TIQUISATE ESCUINTLA EL (LOS) DIA (S) 24  DE FEBRERO DEL 2023 CON EL OBJETIVO DE TRANSPORTAR A PERSONAL DE LA SUBCOORDINACIÓN DE ATENCIÓN Y APOYO A LA FAMILIA BIOLÓGICA PARA REALIZAR ORIENTACIÓN A PROGENITORA POR ORDEN DE JUEZ SEGÚN EXPEDIENTE CNA-FB-184-2022; SEGÚN NOMBRAMIENTO No. CNA-SGYT-182-2023</t>
  </si>
  <si>
    <t>VIÁTICOS POR COMISIÓN A MAZATENANGO, SUCHITEPEQUEZ EL (LOS) DIA (S) 27  DE FEBRERO DEL 2023 CON EL OBJETIVO DE TRANSPORTAR A PERSONAL DE LA SUBCOORDINACIÓN DE ATENCIÓN AL NIÑO PARA REALIZAR EVALUACIÓN INTEGRAL DE LA NIÑA CON EXPEDIENTE CNA-DA-012-2023; SEGÚN NOMBRAMIENTO No. CNA-SGYT-186-2023</t>
  </si>
  <si>
    <t>ANTICIPO DE VIÁTICOS POR COMISIÓN A CAMOTÁN, CHIQUIMULA; PUERTO BARRIOS. IZABAL EL (LOS) DIA (S) 6 AL 8  DE MARZO DEL 2023 CON EL OBJETIVO DE TRANSPORTAR A PERSONAL DE LA UNIDAD DE AUTORIZACIÓN Y CONTROL DE HOGARES DE PROTECCIÓN Y ORGANISMOS INTERNACIONALES PARA REALIZAR SUPERVISIÓN EL DÍA 06/03/2023 AL HOGAR LA CASA DEL REFUGIO CNA-EM-EP001-2017 Y SUPERVISIÓN EL DÍA 07/03/2023 AL HOGAR LA ASUNCIÓN CNA-EM-EP016-2010; SEGÚN NOMBRAMIENTO No. CNA-SGYT-208-2023</t>
  </si>
  <si>
    <t>ANTICIPO DE VIÁTICOS POR COMISIÓN A CUYOTENANGO, SUCHITEPÉQUEZ; SANTA CRUZ MULUÁ, RETALHULEU EL (LOS) DIA (S) 8 AL 9  DE MARZO DEL 2023 CON EL OBJETIVO DE REALIZAR EVALUACIÓN PSICOSOCIAL Y ASESORÍA DEL EXPEDIENTE CNA-AN-024-2023; SEGUIMIENTO POST ADOPTIVO Y TALLER DE FORTALECIMIENTO DEL EXPEDIENTE CNA-DA-083-2022; SEGÚN NOMBRAMIENTO No. CNA-UFA-67-2023</t>
  </si>
  <si>
    <t>ANTICIPO DE VIÁTICOS POR COMISIÓN A CUYOTENANGO, SUCHITEPÉQUEZ; SANTA CRUZ MULUÁ, RETALHULEU EL (LOS) DIA (S) 8 AL 9  DE MARZO DEL 2023 CON EL OBJETIVO DE REALIZAR EVALUACIÓN PSICOSOCIAL Y ASESORÍA DEL EXPEDIENTE CNA-AN-024-2023; SEGUIMIENTO POST ADOPTIVO Y TALLER DE FORTALECIMIENTO DEL EXPEDIENTE CNA-DA-083-2022; SEGÚN NOMBRAMIENTO No. CNA-UFA-66-2023</t>
  </si>
  <si>
    <t>ANTICIPO DE VIÁTICOS POR COMISIÓN A CUYOTENANGO, SUCHITEPÉQUEZ; SANTA CRUZ MULUÁ, RETALHULEU EL (LOS) DIA (S) 8 AL 9  DE MARZO DEL 2023 CON EL OBJETIVO DE TRANSPORTAR A PERSONAL DE LA SUBCOORDINACIÓN DE ATENCIÓN Y APOYO A LA FAMILIA ADOPTIVA Y EL NIÑO ADOPTADO PARA REALIZAR EVALUACIÓN PSICOSOCIAL Y ASESORÍA DEL EXPEDIENTE CNA-AN-024-2023; SEGUIMIENTO POST ADOPTIVO Y TALLER DE FORTALECIMIENTO DEL EXPEDIENTE CNA-DA-083-2022; SEGÚN NOMBRAMIENTO No. CNA-SGYT-216-2023</t>
  </si>
  <si>
    <t>VIÁTICOS POR COMISIÓN A SAN ANDRÉS SAJCABAJÁ, CHAJUL, SANTA CRUZ DEL QUICHÉ, QUICHÉ EL (LOS) DIA (S) 20 22  DE FEBRERO DEL 2023 CON EL OBJETIVO DE REALIZAR PROMOCIÓN DEL CONSEJO NACIONAL DE ADOPCIONES EN DIFERENTES INSTITUCIONES; BÚSQUEDA Y ORIENTACIÓN A PROGENITORA OR ORDEN JUDICIAL EXPEDIENTE CNA-FB-003-2023; TOMA DE MUESTRAS DE ADN E IMPRESIONES PALMARES Y PLANTARES A NNA EXPEDIENTE CNA-FB-007-2023; SEGÚN NOMBRAMIENTO No. CNA-EM-170-2023</t>
  </si>
  <si>
    <t>VIÁTICOS POR COMISIÓN A COBÁN, SANTA CRUZ VERAPAZ, SAN PEDRO CARCHÁ, ALTA VERAPAZ; MONJAS, SAN LUIS JILOTEPEQUE, JALAPA EL (LOS) DIA (S) 14 AL 16  DE FEBRERO DEL 2023 CON EL OBJETIVO DE REALIZAR SEGUIMIENTOS POST ADOPTIVOS A EXPEDIENTES CNA-DA-020-2016, CNA-DA-056-2020, CNA-DA-041-2020, CNA-DA-069-2021, CNA-DA-028-2013 Y CNADA-099-2014 Y SU RESPECTIVO TALLER DE FORTALECIMIENTO; SEGÚN NOMBRAMIENTO No. CNA-UFA-43-2023</t>
  </si>
  <si>
    <t>LILIAN ARCELLY  PINEDA CONTRERAS</t>
  </si>
  <si>
    <t>NIDIA ESTELA  CABRERA MORALES</t>
  </si>
  <si>
    <t>VIÁTICOS POR COMISIÓN A COATEPEQUE, QUETZALTENANGO EL (LOS) DIA (S) 23  DE FEBRERO DEL 2023 CON EL OBJETIVO DE REALIZAR EVALUACIÓN Y ASESORÍA PSICOSIAL AL EXPEDIENTE CNA-AN-003-2023; SEGÚN NOMBRAMIENTO No. CNA-UFA-63-2023</t>
  </si>
  <si>
    <t>VIÁTICOS POR COMISIÓN A ESQUIPULAS PALO GORDO, SAN MARCOS; QUETZALTENANGO, QUETZALTENANGO; NAHUALÁ, SOLOLÁ; CANILLÁ, QUICHÉ EL (LOS) DIA (S) 14 AL 16  DE FEBRERO DEL 2023 CON EL OBJETIVO DE REALIZAR EVALUACIÓN PSICOSOCIAL Y ASESORÍA A FAMILIAS OPTANTES A LA ADOPCIÓN CON EXPEDIENTES: CNA-AN-077-2022, CNA-AN-007-2023 Y CNA-AN-005-2023, SEGUIMIENTO POST ADOPTIVO A LOS NIÑOS CON EXPEDIENTES: CNA-DA-017-2021 Y CNA-DA-098-2009, TALLER POST ADOPTIVO A NIÑA CON EXPEDIENTE CNA-DA-017-2021; SEGÚN NOMBRAMIENTO No. CNA-UFA-39-2023</t>
  </si>
  <si>
    <t>VIÁTICOS POR COMISIÓN A ESQUIPULAS PALO GORDO, SAN MARCOS; QUETZALTENANGO, QUETZALTENANGO; NAHUALÁ, SOLOLÁ; CANILLÁ, QUICHÉ EL (LOS) DIA (S) 14 AL 16  DE FEBRERO DEL 2023 CON EL OBJETIVO DE REALIZAR EVALUACIÓN PSICOSOCIAL Y ASESORÍA A FAMILIAS OPTANTES A LA ADOPCIÓN CON EXPEDIENTES: CNA-AN-077-2022, CNA-AN-007-2023 Y CNA-AN-005-2023, SEGUIMIENTO POST ADOPTIVO A LOS NIÑOS CON EXPEDIENTES: CNA-DA-017-2021 Y CNA-DA-098-2009, TALLER POST ADOPTIVO A NIÑA CON EXPEDIENTE CNA-DA-017-2021; SEGÚN NOMBRAMIENTO No. CNA-UFA-40-2023</t>
  </si>
  <si>
    <t>VIÁTICOS POR COMISIÓN A QUETZALTENANGO, QUETZALTENANGO EL (LOS) DIA (S) 14 AL 16  DE FEBRERO DEL 2023 CON EL OBJETIVO DE REALIZAR SEGUIMIENTO A CAPACITACIONES DIRIGIDAS AL JUZGADO DE QUETZALTENANGO, CON RESPECTO AL PROCESO DE ADOPCIÓN EN GUATEMALA; SEGÚN NOMBRAMIENTO No. CNA-EM-66-2023</t>
  </si>
  <si>
    <t>VIÁTICOS POR COMISIÓN A QUETZALTENANGO, QUETZALTENANGO EL (LOS) DIA (S) 14 AL 16  DE FEBRERO DEL 2023 CON EL OBJETIVO DE REALIZAR SEGUIMIENTO A CAPACITACIONES DIRIGIDAS AL JUZGADO DE QUETZALTENANGO, CON RESPECTO AL PROCESO DE ADOPCIÓN EN GUATEMALA; SEGÚN NOMBRAMIENTO No. CNA-EM-67-2023</t>
  </si>
  <si>
    <t>VIÁTICOS POR COMISIÓN A LA DEMOCRACIA, ESCUINTLA; ESCUINTLA, ESCUINTLA EL (LOS) DIA (S) 16  DE FEBRERO DEL 2023 CON EL OBJETIVO DE REALIZAR EVALUACIÓN PSICOSOCIAL Y ASESORÍA DE CONFORMIDAD AL EXPEDIENTE CNA-AN-134-2022; SEGUIMIENTO POST ADOPTIVO DE CONFORMIDAD AL EXPEDIENTE CNA-DA-050-2017; SEGÚN NOMBRAMIENTO No. CNA-UFA-35-2023</t>
  </si>
  <si>
    <t>VIÁTICOS POR COMISIÓN A TOTONICAPÁN, TOTONICAPÁN EL (LOS) DIA (S) 17  DE FEBRERO DEL 2023 CON EL OBJETIVO DE REALIZAR EVALUACIÓN DE CONVIVENCIA DE CNA-DA-102-2022; SEGÚN NOMBRAMIENTO No. CNA-EM-139-2023</t>
  </si>
  <si>
    <t>VIÁTICOS POR COMISIÓN A LA GOMERA, ESCUINTLA EL (LOS) DIA (S) 20  DE FEBRERO DEL 2023 CON EL OBJETIVO DE REALIZAR TALLER INFORMATIVO; SEGÚN NOMBRAMIENTO No. CNA-SUFB-63-2023</t>
  </si>
  <si>
    <t>VIÁTICOS POR COMISIÓN A MOYUTA, JUTIAPA EL (LOS) DIA (S) 21  DE FEBRERO DEL 2023 CON EL OBJETIVO DE REALIZAR PROCESO DE ORIENTACIÓN Y SEGUIMIENTO A MADRE BIOLÓGICA CORRESPONDIENTE AL EXPEDIENTE CNA-FB-066-2018; SEGÚN NOMBRAMIENTO No. CNA-SUFB-66-2023</t>
  </si>
  <si>
    <t>VIÁTICOS POR COMISIÓN A TIQUISATE ESCUINTLA EL (LOS) DIA (S) 24  DE FEBRERO DEL 2023 CON EL OBJETIVO DE REALIZAR ORIENTACIÓN A PROGENITORA POR ORDEN DE JUEZ SEGÚN EXPEDIENTE CNA-FB-184-2022; SEGÚN NOMBRAMIENTO No. CNA-SUFB-65-2023</t>
  </si>
  <si>
    <t>VIÁTICOS POR COMISIÓN A CHIQUIMULA, CHIQUIMULA EL (LOS) DIA (S) 28  DE FEBRERO DEL 2023 CON EL OBJETIVO DE EVACUAR AUDIENCIA, SEGÚN CARPETA JUDICIAL 19003-2020-00137; SEGÚN NOMBRAMIENTO No. CNA-SUFB-75-2023</t>
  </si>
  <si>
    <t>VIÁTICOS POR COMISIÓN A SUMPANGO, SACATEPÉQUEZ EL (LOS) DIA (S) 28  DE FEBRERO DEL 2023 CON EL OBJETIVO DE TRANSPORTAR A PERSONAL DE LA DIRECCIÓN GENERAL Y DE LA SUBCOORDINACIÓN DE ATENCIÓN AL NIÑO PARA REALIZAR VIDEO DE NIÑO EN CONDICIÓN DE ADOPCIÓN PRIORITARIA Y  ACOMPAÑAMIENTO EN LA ELABORACIÓN DE LA CAMPAÑA ABRE TU CORAZÓN DEL NNA CON EXPEDIENTE CNA-DA-010-2014; SEGÚN NOMBRAMIENTO No. CNA-SGYT-188-2023</t>
  </si>
  <si>
    <t>CLAUDIA NOEMI  REYES PORRAS</t>
  </si>
  <si>
    <t>VIÁTICOS POR COMISIÓN A COATEPEQUE, QUETZALTENANGO EL (LOS) DIA (S) 23  DE FEBRERO DEL 2023 CON EL OBJETIVO DE REALIZAR EVALUACIÓN Y ASESORÍA PSICOSIAL AL EXPEDIENTE CNA-AN-003-2023; SEGÚN NOMBRAMIENTO No. CNA-UFA-62-2023</t>
  </si>
  <si>
    <t>VIÁTICOS POR COMISIÓN A QUETZALTENANGO, QUETZALTENANGO EL (LOS) DIA (S) 14 AL 16  DE FEBRERO DEL 2023 CON EL OBJETIVO DE REALIZAR SEGUIMIENTO A CAPACITACIONES DIRIGIDAS AL JUZGADO DE QUETZALTENANGO, CON RESPECTO AL PROCESO DE ADOPCIÓN EN GUATEMALA; SEGÚN NOMBRAMIENTO No. CNA-DG-9-2023</t>
  </si>
  <si>
    <t>VIÁTICOS POR COMISIÓN A SAN LUCAS SACATEPÉQUEZ, SACATEPÉQUEZ EL (LOS) DIA (S) 22  DE FEBRERO DEL 2023 CON EL OBJETIVO DE REALIZAR PROCESO DE ORIENTACIÓN A MADRE ADOLESCENTE CORRESPONDIENTE A EXPEDIENTE CNA-FB-222-2022 Y PRIMER ABORDAJE A MADRE ADOLESCENTE; SEGÚN NOMBRAMIENTO No. CNA-SUFB-69-2023</t>
  </si>
  <si>
    <t>VIÁTICOS POR COMISIÓN A MOYUTA, JUTIAPA EL (LOS) DIA (S) 21  DE FEBRERO DEL 2023 CON EL OBJETIVO DE REALIZAR PROCESO DE ORIENTACIÓN Y SEGUIMIENTO A MADRE BIOLÓGICA CORRESPONDIENTE AL EXPEDIENTE CNA-FB-066-2018; SEGÚN NOMBRAMIENTO No. CNA-SUFB-67-2023</t>
  </si>
  <si>
    <t>VIÁTICOS POR COMISIÓN A SAN LUCAS SACATEPÉQUEZ, SACATEPÉQUEZ EL (LOS) DIA (S) 22  DE FEBRERO DEL 2023 CON EL OBJETIVO DE REALIZAR PROCESO DE ORIENTACIÓN A MADRE ADOLESCENTE CORRESPONDIENTE A EXPEDIENTE CNA-FB-222-2022 Y PRIMER ABORDAJE A MADRE ADOLESCENTE; SEGÚN NOMBRAMIENTO No. CNA-SUFB-70-2023</t>
  </si>
  <si>
    <t>VIÁTICOS POR COMISIÓN A SAN PEDRO PINULA, JALAPA EL (LOS) DIA (S) 23  DE FEBRERO DEL 2023 CON EL OBJETIVO DE REALIZAR SEGUIMIENTO A CASO CORRESPONDIENTE A EXPEDIENTE CNA-FB-232-2022; SEGÚN NOMBRAMIENTO No. CNA-SUFB-72-2023</t>
  </si>
  <si>
    <t>VIÁTICOS POR COMISIÓN A MOYUTA, JUTIAPA EL (LOS) DIA (S) 21  DE FEBRERO DEL 2023 CON EL OBJETIVO DE REALIZAR PROCESO DE ORIENTACIÓN Y SEGUIMIENTO A MADRE BIOLÓGICA CORRESPONDIENTE AL EXPEDIENTE CNA-FB-066-2018; SEGÚN NOMBRAMIENTO No. CNA-SUFB-68-2023</t>
  </si>
  <si>
    <t>VIÁTICOS POR COMISIÓN A SAN LUCAS SACATEPÉQUEZ, SACATEPÉQUEZ EL (LOS) DIA (S) 22  DE FEBRERO DEL 2023 CON EL OBJETIVO DE REALIZAR PROCESO DE ORIENTACIÓN A MADRE ADOLESCENTE CORRESPONDIENTE A EXPEDIENTE CNA-FB-222-2022 Y PRIMER ABORDAJE A MADRE ADOLESCENTE; SEGÚN NOMBRAMIENTO No. CNA-SUFB-71-2023</t>
  </si>
  <si>
    <t>VIÁTICOS POR COMISIÓN A SAN PEDRO PINULA, JALAPA EL (LOS) DIA (S) 23  DE FEBRERO DEL 2023 CON EL OBJETIVO DE REALIZAR SEGUIMIENTO A CASO CORRESPONDIENTE A EXPEDIENTE CNA-FB-232-2022; SEGÚN NOMBRAMIENTO No. CNA-SUFB-73-2023</t>
  </si>
  <si>
    <t>VIÁTICOS POR COMISIÓN A MAZATENANGO, SUCHITEPEQUEZ EL (LOS) DIA (S) 27  DE FEBRERO DEL 2023 CON EL OBJETIVO DE REALIZAR EVALUACIÓN INTEGRAL DE LA NIÑA CON EXPEDIENTE CNA-DA-012-2023; SEGÚN NOMBRAMIENTO No. CNA-EM-207-2023</t>
  </si>
  <si>
    <t>VIÁTICOS POR COMISIÓN A QUETZALTENANGO, QUETZALTENANGO EL (LOS) DIA (S) 24  DE FEBRERO DEL 2023 CON EL OBJETIVO DE RALIZAR EVALLUACIÓN PSICOSOCIAL Y PSICOLÓGICA A FAMILIA OPTANTE A LA ADOPCIÓN CON EXPEDIENTE CNA-AN-007-2023; SEGÚN NOMBRAMIENTO No. CNA-UFA-60-2023</t>
  </si>
  <si>
    <t>VIÁTICOS POR COMISIÓN A QUETZALTENANGO, QUETZALTENANGO EL (LOS) DIA (S) 24  DE FEBRERO DEL 2023 CON EL OBJETIVO DE RALIZAR EVALLUACIÓN PSICOSOCIAL Y PSICOLÓGICA A FAMILIA OPTANTE A LA ADOPCIÓN CON EXPEDIENTE CNA-AN-007-2023; SEGÚN NOMBRAMIENTO No. CNA-UFA-61-2023</t>
  </si>
  <si>
    <t>VIÁTICOS POR COMISIÓN A MONJAS, JALAPA EL (LOS) DIA (S) 24  DE FEBRERO DEL 2023 CON EL OBJETIVO DE TRABAJAR PLAN DE VIDA A FAVOR DE LA ADOLESCENTE CON EXPEDIENTE CNA-DA-013-2022; SEGÚN NOMBRAMIENTO No. CNA-EM-205-2023</t>
  </si>
  <si>
    <t>VIÁTICOS POR COMISIÓN A SUMPANGO, SACATEPÉQUEZ EL (LOS) DIA (S) 28  DE FEBRERO DEL 2023 CON EL OBJETIVO DE REALIZAR ACOMPAÑAMIENTO EN LA ELABORACIÓN DE LA CAMPAÑA ABRE TU CORAZÓN DEL NNA CON EXPEDIENTE CNA-DA-010-2014; SEGÚN NOMBRAMIENTO No. CNA-EM-210-2023</t>
  </si>
  <si>
    <t>MARIANA   PERDOMO CONTRERAS</t>
  </si>
  <si>
    <t>ANTICIPO DE VIÁTICOS POR COMISIÓN A SAN JOSÉ ACATEMPA, JUTIAPA EL (LOS) DIA (S) AL 15  DE MARZO DEL 2023 CON EL OBJETIVO DE REALIZAR EVALUACIÓN PSICOSOCIAL Y VISITA DOMICILIAR AL EXPEDIENTE CNA-AN-032-2023; SEGÚN NOMBRAMIENTO No. CNA-UFA-86-2023</t>
  </si>
  <si>
    <t>ANTICIPO DE VIÁTICOS POR COMISIÓN A SAN JOSÉ ACATEMPA, JUTIAPA EL (LOS) DIA (S) AL 15  DE MARZO DEL 2023 CON EL OBJETIVO DE REALIZAR EVALUACIÓN PSICOSOCIAL Y VISITA DOMICILIAR AL EXPEDIENTE CNA-AN-032-2023; SEGÚN NOMBRAMIENTO No. CNA-UFA-87-2023</t>
  </si>
  <si>
    <t>ANTICIPO DE VIÁTICOS POR COMISIÓN A FRAY BARTOLOMÉ DE LAS CASAS, ALTA VERAPAZ EL (LOS) DIA (S) 16 AL 17  DE MARZO DEL 2023 CON EL OBJETIVO DE REALIZAR EVALUACIÓN PSICOSOCIAL Y ASESORÍA A FAMILIA POSTULANTE A LA ADOPCIÓN CON EXPEDIENTE CNA-AN-017-2023; SEGÚN NOMBRAMIENTO No. CNA-UFA-92-2023</t>
  </si>
  <si>
    <t>ANTICIPO DE VIÁTICOS POR COMISIÓN A FRAY BARTOLOMÉ DE LAS CASAS, ALTA VERAPAZ EL (LOS) DIA (S) 16 AL 17  DE MARZO DEL 2023 CON EL OBJETIVO DE REALIZAR EVALUACIÓN PSICOSOCIAL Y ASESORÍA A FAMILIA POSTULANTE A LA ADOPCIÓN CON EXPEDIENTE CNA-AN-017-2023; SEGÚN NOMBRAMIENTO No. CNA-UFA-93-2023</t>
  </si>
  <si>
    <t>ANTICIPO DE VIÁTICOS POR COMISIÓN A FRAY BARTOLOMÉ DE LAS CASAS, ALTA VERAPAZ EL (LOS) DIA (S) 16 AL 17  DE MARZO DEL 2023 CON EL OBJETIVO DE TRANSPORTAR A PERSONAL DE LA SUBCOORDINACIÓN DE ATENCIÓN Y APOYO A LA FAMILIA ADOPTIVA Y EL NIÑO ADOPTADO PARA REALIZAR EVALUACIÓN PSICOSOCIAL Y ASESORÍA A FAMILIA POSTULANTE A LA ADOPCIÓN CON EXPEDIENTE CNA-AN-017-2023; SEGÚN NOMBRAMIENTO No. CNA-SGYT-255-2023</t>
  </si>
  <si>
    <t>VIÁTICOS POR COMISIÓN A CAMOTÁN, CHIQUIMULA; PUERTO BARRIOS. IZABAL EL (LOS) DIA (S) 6 AL 8  DE MARZO DEL 2023 CON EL OBJETIVO DE REALIZAR SUPERVISIÓN EL DÍA 06/03/2023 AL HOGAR LA CASA DEL REFUGIO CNA-EM-EP001-2017 Y SUPERVISIÓN EL DÍA 07/03/2023 AL HOGAR LA ASUNCIÓN CNA-EM-EP016-2010; SEGÚN NOMBRAMIENTO No. CNA-UACHP-102-2023</t>
  </si>
  <si>
    <t>VIÁTICOS POR COMISIÓN A CAMOTÁN, CHIQUIMULA; PUERTO BARRIOS. IZABAL EL (LOS) DIA (S) 6 AL 8  DE MARZO DEL 2023 CON EL OBJETIVO DE REALIZAR SUPERVISIÓN EL DÍA 06/03/2023 AL HOGAR LA CASA DEL REFUGIO CNA-EM-EP001-2017 Y SUPERVISIÓN EL DÍA 07/03/2023 AL HOGAR LA ASUNCIÓN CNA-EM-EP016-2010; SEGÚN NOMBRAMIENTO No. CNA-UACHP-103-2023</t>
  </si>
  <si>
    <t>VIÁTICOS POR COMISIÓN A SAN ANDRÉS ITZAPA, CHIMALTENANGO EL (LOS) DIA (S) 6  DE MARZO DEL 2023 CON EL OBJETIVO DE TRANSPORTAR A PERSONAL DE LA UNIDAD DE AUTORIZACIÓN Y CONTROL DE HOGARES DE PROTECCIÓN Y ORTANISMOS INTERNACIONALES PARA REALIZAR SUPERVISIÓN AL HOGAR NUESTROS PEQUEÑOS HERMANOS CNA-EM-EP021-2008; SEGÚN NOMBRAMIENTO No. CNA-SGYT-207-2023</t>
  </si>
  <si>
    <t>VIÁTICOS POR COMISIÓN A SANTA LUCÍA MILPAS ALTAS, SACATEPÉQUEZ EL (LOS) DIA (S) 7  DE MARZO DEL 2023 CON EL OBJETIVO DE TRANSPORTAR A PERSONAL DE LA UNIDAD DE AUTORIZACIÓN Y CONTROL DE HOGARES DE PROTECCIÓN Y ORGANISMOS INTERNACIONALES PARA REALIZAR SUPERVISIÓN AL HOGAR HOSPICIO DE SAN JOSÉ CNA-EM-EP019-2009; SEGÚN NOMBRAMIENTO No. CNA-SGYT-210-2023</t>
  </si>
  <si>
    <t>VIÁTICOS POR COMISIÓN A SAN LUCAS SACATEPÉQUEZ, SACATEPÉQUEZ EL (LOS) DIA (S) 7  DE MARZO DEL 2023 CON EL OBJETIVO DE REALIZAR PROCESO DE ORIENTACIÓN A MADRE ADOLESCENTE, EXPEDIENTE CNA-FB-029-2023; SEGÚN NOMBRAMIENTO No. CNA-SUFB-83-2023</t>
  </si>
  <si>
    <t>VIÁTICOS POR COMISIÓN A MOYUTA, JUTIAPA EL (LOS) DIA (S) 8  DE MARZO DEL 2023 CON EL OBJETIVO DE REALIZAR PROCESO DE ORIENTACIÓN A MADRE BIOLÓGICA, EXPEDIENTE CNA-FB-066-2018; SEGÚN NOMBRAMIENTO No. CNA-SUFB-80-2023</t>
  </si>
  <si>
    <t>VIÁTICOS POR COMISIÓN A CHIMALTENANGO, CHIMALTENANGO EL (LOS) DIA (S) 8  DE MARZO DEL 2023 CON EL OBJETIVO DE TRANSPORTAR A PERSONAL DE LA SUBCOORDINACIÓN DE ATENCIÓN AL NIÑO PARA REALIZAR EVALUACIÓN INTEGRAL A FAVOR DE CNA-DA-073-2016; SEGÚN NOMBRAMIENTO No. CNA-SGYT-219-2023</t>
  </si>
  <si>
    <t>VIÁTICOS POR COMISIÓN A CHIMALTENANGO, CHIMALTENANGO EL (LOS) DIA (S) 8  DE MARZO DEL 2023 CON EL OBJETIVO DE REALIZAR EVALUACIÓN DE SEGUIMIENTO POST ADOPTIVO, DE ACUERDO AL EXPEDIENTE CNA-DA-065-2021 Y SU RESPECTIVO TALLER DE FORTALECIMIENTO; SEGÚN NOMBRAMIENTO No. CNA-UFA-75-2023</t>
  </si>
  <si>
    <t>VIÁTICOS POR COMISIÓN A ANTIGUA GUATEMALA, SACATEPÉQUEZ EL (LOS) DIA (S) 9  DE MARZO DEL 2023 CON EL OBJETIVO DE REALIZAR EVALUACIÓN DE SEGUIMIENTO POST ADOPTIVO DE ACUERDO CON EL EXPEDIENTE CNA-DA-007-2019; SEGÚN NOMBRAMIENTO No. CNA-UFA-77-2023</t>
  </si>
  <si>
    <t>VIÁTICOS POR COMISIÓN A MOYUTA, JUTIAPA EL (LOS) DIA (S) 8  DE MARZO DEL 2023 CON EL OBJETIVO DE TRANSPORTAR A PERSONAL DE LA SUBCOORDINACIÓN DE ATENCIÓN Y APOYO A LA FAMILIA BIOLÓGICA PARA REALIZAR PROCESO DE ORIENTACIÓN A MADRE BIOLÓGICA, EXPEDIENTE CNA-FB-066-2018; SEGÚN NOMBRAMIENTO No. CNA-SGYT-218-2023</t>
  </si>
  <si>
    <t>VIÁTICOS POR COMISIÓN A RETALHULEU, RETALHULEU EL (LOS) DIA (S) 9  DE MARZO DEL 2023 CON EL OBJETIVO DE TRANSPORTAR A PERSONAL DE LA SUBCOORDINACIÓN DE ATENCIÓN AL NIÑO PARA REALIZAR EVALUACIÓN INTEGRAL A FAVOR DE LAS NIÑAS CON EXPEDIENTE CNA-DA-015-2023; SEGÚN NOMBRAMIENTO No. CNA-SGYT-225-2023</t>
  </si>
  <si>
    <t>VIÁTICOS POR COMISIÓN A ANTIGUA GUATEMALA, SACATEPÉQUEZ EL (LOS) DIA (S) 9  DE MARZO DEL 2023 CON EL OBJETIVO DE TRANSPORTAR A PERSONAL DE LA SUBCOORDINACIÓN DE ATENCIÓN Y APOYO A LA FAMILIA ADOPTIVA Y EL NIÑO ADOPTADO PARA REALIZAR EVALUACIÓN DE SEGUIMIENTO POST ADOPTIVO DE ACUERDO CON EL EXPEDIENTE CNA-DA-007-2019; SEGÚN NOMBRAMIENTO No. CNA-SGYT-222-2023</t>
  </si>
  <si>
    <t xml:space="preserve">LUISA FERNANDA  LOPEZ MONZON </t>
  </si>
  <si>
    <t>RUDY  ORLANDO  GONZALEZ ZEPEDA</t>
  </si>
  <si>
    <t>ANA MARIA  PEREZ CARRANZA</t>
  </si>
  <si>
    <t xml:space="preserve">ANA MARIA  PEREZ CARRANZA </t>
  </si>
  <si>
    <t>VIÁTICOS POR COMISIÓN A GRANADOS, BAJA VERAPAZ EL (LOS) DIA (S)  13  DE MARZO DEL 2023 CON EL OBJETIVO DE REALIZAR EVALUACIÓN Y ASESORÍA PSICOSOCIAL AL EXPEDIENTE CNA-AN-027-2023; SEGÚN NOMBRAMIENTO No. CNA-UFA-85-2023</t>
  </si>
  <si>
    <t>VIÁTICOS POR COMISIÓN A GRANADOS, BAJA VERAPAZ EL (LOS) DIA (S) 13  DE MARZO DEL 2023 CON EL OBJETIVO DE TRANSPORTAR A PERSONAL DE LA SUBCOORDINACIÓN DE ATENCIÓN AL NIÑO PARA REALIZAR EVALUACIÓN Y ASESORÍA PSICOSOCIAL AL EXPEDIENTE CNA-AN-027-2023; SEGÚN NOMBRAMIENTO No. CNA-SGYT-234-2023</t>
  </si>
  <si>
    <t>VIÁTICOS POR COMISIÓN A SAN ANDRÉS SAJCABAJÁ, CHAJUL, SANTA CRUZ DEL QUICHÉ, QUICHÉ EL (LOS) DIA (S) 20 AL 22  DE FEBRERO DEL 2023 CON EL OBJETIVO DE REALIZAR PROMOCIÓN DEL CONSEJO NACIONAL DE ADOPCIONES EN DIFERENTES INSTITUCIONES; BÚSQUEDA Y ORIENTACIÓN A PROGENITORA POR ORDEN JUDICIAL EXPEDIENTE CNA-FB-003-2023; TOMA DE MUESTRAS DE ADN E IMPRESIONES PALMARES Y PLANTARES A NNA EXPEDIENTE CNA-FB-007-2023; SEGÚN NOMBRAMIENTO No. CNA-EM-169-2023</t>
  </si>
  <si>
    <t>VIÁTICOS POR COMISIÓN A SUMPANGO, SACATEPÉQUEZ EL (LOS) DIA (S) 28  DE FEBRERO DEL 2023 CON EL OBJETIVO DE REALIZACIÓN DE VIDEO DE UN NIÑO EN CONDICIÓN DE ADOPCIÓN PRIORITARIA; SEGÚN NOMBRAMIENTO No. CNA-DG-11-2023</t>
  </si>
  <si>
    <t>VIÁTICOS POR COMISIÓN A CHIQUIMULA, CHIQUIMULA EL (LOS) DIA (S) 24  DE FEBRERO DEL 2023 CON EL OBJETIVO DE EVALUACIÓN DE CONVIVENCIA DE LA NIÑA DE ACUERDO AL EXPEDIENTE CNA-DA-073-2019; SEGÚN NOMBRAMIENTO No. CNA-EM-190-2023</t>
  </si>
  <si>
    <t>VIÁTICOS POR COMISIÓN A MONJAS, JALAPA EL (LOS) DIA (S) 24  DE FEBRERO DEL 2023 CON EL OBJETIVO DE TRABAJAR PLAN DE VIDA A FAVOR DE LA ADOLESCENTE CON EXPEDIENTE CNA-DA-013-2022; SEGÚN NOMBRAMIENTO No. CNA-EM-206-2023</t>
  </si>
  <si>
    <t>VIÁTICOS POR COMISIÓN A MAZATENANGO, SUCHITEPEQUEZ EL (LOS) DIA (S) 27  DE FEBRERO DEL 2023 CON EL OBJETIVO DE REALIZAR EVALUACIÓN INTEGRAL DE LA NIÑA CON EXPEDIENTE CNA-DA-012-2023; SEGÚN NOMBRAMIENTO No. CNA-EM-208-2023</t>
  </si>
  <si>
    <t>VIÁTICOS POR COMISIÓN A MAZATENANGO, SUCHITEPEQUEZ EL (LOS) DIA (S) 27  DE FEBRERO DEL 2023 CON EL OBJETIVO DE REALIZAR EVALUACIÓN INTEGRAL DE LA NIÑA CON EXPEDIENTE CNA-DA-012-2023; SEGÚN NOMBRAMIENTO No. CNA-EM-209-2023</t>
  </si>
  <si>
    <t>VIÁTICOS POR COMISIÓN A CAMOTÁN, CHIQUIMULA EL (LOS) DIA (S) 2 AL 3  DE MARZO DEL 2023 CON EL OBJETIVO DE REALIZAR EVALUACIÓN INTEGRAL DE LAS NIÑAS CON EXPEDIENTES CNA-DA-003-2023 Y CNA-DA-06-2023; SEGÚN NOMBRAMIENTO No. CNA-EM-213-2023</t>
  </si>
  <si>
    <t>VIÁTICOS POR COMISIÓN A SAN ANDRÉS ITZAPA, CHIMALTENANGO EL (LOS) DIA (S) 6  DE MARZO DEL 2023 CON EL OBJETIVO DE REALIZAR SUPERVISIÓN AL HOGAR NUESTROS PEQUEÑOS HERMANOS CNA-EM-EP021-2008; SEGÚN NOMBRAMIENTO No. CNA-UACHP-86-2023</t>
  </si>
  <si>
    <t>EDITH ALICIA  ERAZO BAUTISTA DE LEIVA</t>
  </si>
  <si>
    <t>VIÁTICOS POR COMISIÓN A SANTA LUCÍA MILPAS ALTAS, SACATEPÉQUEZ EL (LOS) DIA (S) 7  DE MARZO DEL 2023 CON EL OBJETIVO DE REALIZAR SUPERVISIÓN AL HOGAR HOSPICIO DE SAN JOSÉ CNA-EM-EP019-2009; SEGÚN NOMBRAMIENTO No. CNA-UACHP-87-2023</t>
  </si>
  <si>
    <t>VIÁTICOS POR COMISIÓN A SAN ANDRÉS ITZAPA, CHIMALTENANGO EL (LOS) DIA (S) 6  DE MARZO DEL 2023 CON EL OBJETIVO DE REALIZAR SUPERVISIÓN AL HOGAR NUESTROS PEQUEÑOS HERMANOS CNA-EM-EP021-2008; SEGÚN NOMBRAMIENTO No. CNA-UACHP-85-2023</t>
  </si>
  <si>
    <t>VIÁTICOS POR COMISIÓN A LA GOMERA, ESCUINTLA EL (LOS) DIA (S) 6  DE MARZO DEL 2023 CON EL OBJETIVO DE TRANSPORTAR A PERSONAL DE LA SUBCOORDINACIÓN DE ATENCIÓN Y APOYO A LA FAMILIA BIOLÓGICA Y SERVICIOS TÉCNICOS / PROFESIONALES PARA REALIZAR BÚSQUEDA Y LOCALIZACIÓN PARA ORIENTACIÓN DE LOS EXPEDIENTES CNA-FB-207-2022, CNA-FB-208-2022, CNA-FB-209-2022; SEGÚN NOMBRAMIENTO No. CNA-SGYT-206-2023</t>
  </si>
  <si>
    <t>VIÁTICOS POR COMISIÓN A SAN LUCAS SACATEPÉQUEZ, SACATEPÉQUEZ EL (LOS) DIA (S) 7  DE MARZO DEL 2023 CON EL OBJETIVO DE TRANSPORTAR A PERSONAL DE LA SUBCOORDINACIÓN DE ATENCIÓN Y APOYO A LA FAMILIA BIOLÓGICA PARA REALIZAR PROCESO DE ORIENTACIÓN A MADRE ADOLESCENTE, EXPEDIENTE CNA-FB-029-2023; SEGÚN NOMBRAMIENTO No. CNA-SGYT-212-2023</t>
  </si>
  <si>
    <t>VIÁTICOS POR COMISIÓN A CHIMALTENANGO, CHIMALTENANGO EL (LOS) DIA (S) 8  DE MARZO DEL 2023 CON EL OBJETIVO DE TRANSPORTAR A PERSONAL DE LA SUBCOORDINACIÓN DE ATENCIÓN Y APOYO A LA FAMILIA ADOPTIVA Y EL NIÑO ADOPTADO PARA REALIZAR EVALUACIÓN DE SEGUIMIENTO POST ADOPTIVO, DE ACUERDO AL EXPEDIENTE CNA-DA-065-2021 Y SU RESPECTIVO TALLER DE FORTALECIMIENTO; SEGÚN NOMBRAMIENTO No. CNA-SGYT-217-2023</t>
  </si>
  <si>
    <t>VIÁTICOS POR COMISIÓN A RETALHULEU, RETALHULEU EL (LOS) DIA (S) 9  DE MARZO DEL 2023 CON EL OBJETIVO DE REALIZAR EVALUACIÓN INTEGRAL A FAVOR DE LAS NIÑAS CON EXPEDIENTE CNA-DA-015-2023; SEGÚN NOMBRAMIENTO No. CNA-EM-240-2023</t>
  </si>
  <si>
    <t>ANTICIPO DE VIÁTICOS POR COMISIÓN A PUERTO BARRIOS, IZABAL EL (LOS) DIA (S) 20 AL 21  DE MARZO DEL 2023 CON EL OBJETIVO DE REALIZAR EVALUACIÓN DEL NIÑO CON ADOPTABILIDAD CNA-DA-013-2023; SEGÚN NOMBRAMIENTO No. CNA-EM-250-2023</t>
  </si>
  <si>
    <t>ANTICIPO DE VIÁTICOS POR COMISIÓN A PUERTO BARRIOS, IZABAL EL (LOS) DIA (S) 20 AL 21  DE MARZO DEL 2023 CON EL OBJETIVO DE REALIZAR EVALUACIÓN DEL NIÑO CON ADOPTABILIDAD CNA-DA-013-2023; SEGÚN NOMBRAMIENTO No. CNA-EM-249-2023</t>
  </si>
  <si>
    <t>ANTICIPO DE VIÁTICOS POR COMISIÓN A PUERTO BARRIOS, IZABAL EL (LOS) DIA (S) 20 AL 21  DE MARZO DEL 2023 CON EL OBJETIVO DE REALIZAR EVALUACIÓN DEL NIÑO CON ADOPTABILIDAD CNA-DA-013-2023; SEGÚN NOMBRAMIENTO No. CNA-EM-251-2023</t>
  </si>
  <si>
    <t>ANTICIPO DE VIÁTICOS POR COMISIÓN A PUERTO BARRIOS, IZABAL EL (LOS) DIA (S) 20 AL 21  DE MARZO DEL 2023 CON EL OBJETIVO DE TRANSPORTAR A PERSONAL DE LA SUBCOORDINACIÓN DE ATENCIÓN AL NIÑO PARA REALIZAR EVALUACIÓN DEL NIÑO CON ADOPTABILIDAD CNA-DA-013-2023; SEGÚN NOMBRAMIENTO No. CNA-SGYT-264-2023</t>
  </si>
  <si>
    <t>ANTICIPO DE VIÁTICOS POR COMISIÓN A TOTONICAPÁN, TOTONICAPÁN; SAN JUAN LA LAGUNA, SOLOLÁ, SOLOLÁ EL (LOS) DIA (S) 22 AL 24  DE MARZO DEL 2023 CON EL OBJETIVO DE REALIZAR EVALUACIÓN PSICOSOCIAL Y ASESORÍA DE CONFORMIDAD CON LOS EXPEDIENTES CNA-AN-016-2023; CNA-AN-018-2023; SEGUIMIENTO POST ADOPTIVO Y TALLER DE FORTALECIMIENTO DE CONFORMIDAD CON LOS EXPEDIENTES, CNA-DA-050-2021; CNA-DA-047-2020; CNA-DA-089-2016; SEGÚN NOMBRAMIENTO No. CNA-UFA-94-2023</t>
  </si>
  <si>
    <t>ANTICIPO DE VIÁTICOS POR COMISIÓN A TOTONICAPÁN, TOTONICAPÁN; SAN JUAN LA LAGUNA, SOLOLÁ, SOLOLÁ EL (LOS) DIA (S) 22 AL 24  DE MARZO DEL 2023 CON EL OBJETIVO DE REALIZAR EVALUACIÓN PSICOSOCIAL Y ASESORÍA DE CONFORMIDAD CON LOS EXPEDIENTES CNA-AN-016-2023; CNA-AN-018-2023; SEGUIMIENTO POST ADOPTIVO Y TALLER DE FORTALECIMIENTO DE CONFORMIDAD CON LOS EXPEDIENTES, CNA-DA-050-2021; CNA-DA-047-2020; CNA-DA-089-2016; SEGÚN NOMBRAMIENTO No. CNA-UFA-95-2023</t>
  </si>
  <si>
    <t>ANTICIPO DE VIÁTICOS POR COMISIÓN A TOTONICAPÁN, TOTONICAPÁN; SAN JUAN LA LAGUNA, SOLOLÁ, SOLOLÁ EL (LOS) DIA (S) 22 AL 24  DE MARZO DEL 2023 CON EL OBJETIVO DE  TRANSPORTAR A PERSONAL DE LA SUBCOORDINACIÓN DE ATENCIÓN Y APOYO A LA FAMILIA ADOPTIVA Y EL NIÑO ADOPTADO PARA REALIZAR EVALUACIÓN PSICOSOCIAL Y ASESORÍA DE CONFORMIDAD CON LOS EXPEDIENTES CNA-AN-016-2023; CNA-AN-018-2023; SEGUIMIENTO POST ADOPTIVO Y TALLER DE FORTALECIMIENTO DE CONFORMIDAD CON LOS EXPEDIENTES, CNA-DA-050-2021; CNA-DA-047-2020; CNA-DA-089-2016; SEGÚN NOMBRAMIENTO No. CNA-SGYT-275-2023</t>
  </si>
  <si>
    <t>ANTICIPO DE VIÁTICOS POR COMISIÓN A ANTIGUA GUATEMALA, SACATEPÉQUEZ; SANTA CRUZ DEL QUICHÉ, QUICHÉ; NAHUALÁ, SOLOLÁ EL (LOS) DIA (S) 23 AL 24  DE MARZO DEL 2023 CON EL OBJETIVO DE TRANSPORTAR A PERSONAL DE LA SUBCOORDINACIÓN DE ATENCIÓN Y APOYO A LA FAMILIA ADOPTIVA Y EL NIÑO ADOPTADO PARA SEGUIMIENTO POST ADOPTIVO DEL EXPEDIENTE CNA-DA-166-2009; EVALUACIÓN PSICOSOCIAL Y ASESORÍA A FAMILIA OPTANTE A LA ADOPCIÓN CON EXPEDIENTE CNA-AN-002-2023, Y EVALUACIÓN PSICOSOCIAL Y PSICOLÓGICA DEL EXPEDIENTE CNA-AN-023-2023; SEGÚN NOMBRAMIENTO No. CNA-SGYT-280-2023</t>
  </si>
  <si>
    <t>VIÁTICOS POR COMISIÓN A SAN ANDRÉS ITZAPA, CHIMALTENANGO EL (LOS) DIA (S) 6  DE MARZO DEL 2023 CON EL OBJETIVO DE REALIZAR SUPERVISIÓN AL HOGAR NUESTROS PEQUEÑOS HERMANOS CNA-EM-EP021-2008; SEGÚN NOMBRAMIENTO No. CNA-UACHP-84-2023</t>
  </si>
  <si>
    <t>VIÁTICOS POR COMISIÓN A SANTA LUCÍA MILPAS ALTAS, SACATEPÉQUEZ EL (LOS) DIA (S) 7  DE MARZO DEL 2023 CON EL OBJETIVO DE REALIZAR SUPERVISIÓN AL HOGAR HOSPICIO DE SAN JOSÉ CNA-EM-EP019-2009; SEGÚN NOMBRAMIENTO No. CNA-UACHP-101-2023</t>
  </si>
  <si>
    <t>VIÁTICOS POR COMISIÓN A LA GOMERA, ESCUINTLA EL (LOS) DIA (S) 6  DE MARZO DEL 2023 CON EL OBJETIVO DE REALIZAR BÚSQUEDA Y LOCALIZACIÓN PARA ORIENTACIÓN DE LOS EXPEDIENTES CNA-FB-207-2022, CNA-FB-208-2022, CNA-FB-209-2022; SEGÚN NOMBRAMIENTO No. CNA-SUFB-78-2023</t>
  </si>
  <si>
    <t>VIÁTICOS POR COMISIÓN A LA GOMERA, ESCUINTLA EL (LOS) DIA (S) 6  DE MARZO DEL 2023 CON EL OBJETIVO DE REALIZAR BÚSQUEDA Y LOCALIZACIÓN PARA ORIENTACIÓN DE LOS EXPEDIENTES CNA-FB-207-2022, CNA-FB-208-2022, CNA-FB-209-2022; SEGÚN NOMBRAMIENTO No. CNA-SUFB-79-2023</t>
  </si>
  <si>
    <t>VIÁTICOS POR COMISIÓN A SAN LUCAS SACATEPÉQUEZ, SACATEPÉQUEZ EL (LOS) DIA (S) 7  DE MARZO DEL 2023 CON EL OBJETIVO DE REALIZAR PROCESO DE ORIENTACIÓN A MADRE ADOLESCENTE, EXPEDIENTE CNA-FB-029-2023; SEGÚN NOMBRAMIENTO No. CNA-SUFB-84-2023</t>
  </si>
  <si>
    <t>VIÁTICOS POR COMISIÓN A MOYUTA, JUTIAPA EL (LOS) DIA (S) 8  DE MARZO DEL 2023 CON EL OBJETIVO DE REALIZAR PROCESO DE ORIENTACIÓN A MADRE BIOLÓGICA, EXPEDIENTE CNA-FB-066-2018; SEGÚN NOMBRAMIENTO No. CNA-SUFB-81-2023</t>
  </si>
  <si>
    <t>VIÁTICOS POR COMISIÓN A CHIMALTENANGO, CHIMALTENANGO EL (LOS) DIA (S) 8  DE MARZO DEL 2023 CON EL OBJETIVO DE REALIZAR EVALUACIÓN DE SEGUIMIENTO POST ADOPTIVO, DE ACUERDO AL EXPEDIENTE CNA-DA-065-2021 Y SU RESPECTIVO TALLER DE FORTALECIMIENTO; SEGÚN NOMBRAMIENTO No. CNA-UFA-74-2023</t>
  </si>
  <si>
    <t>VIÁTICOS POR COMISIÓN A ANTIGUA GUATEMALA, SACATEPÉQUEZ EL (LOS) DIA (S) 9  DE MARZO DEL 2023 CON EL OBJETIVO DE REALIZAR EVALUACIÓN DE SEGUIMIENTO POST ADOPTIVO DE ACUERDO CON EL EXPEDIENTE CNA-DA-007-2019; SEGÚN NOMBRAMIENTO No. CNA-UFA-76-2023</t>
  </si>
  <si>
    <t>VIÁTICOS POR COMISIÓN A GRANADOS, BAJA VERAPAZ EL (LOS) DIA (S) 13  DE MARZO DEL 2023 CON EL OBJETIVO DE REALIZAR EVALUACIÓN Y ASESORÍA PSICOSOCIAL AL EXPEDIENTE CNA-AN-027-2023; SEGÚN NOMBRAMIENTO No. CNA-UFA-84-2023</t>
  </si>
  <si>
    <t>ELSA SUSANA  MORALES ARIAS</t>
  </si>
  <si>
    <t>VIÁTICOS POR COMISIÓN A ESCUINTLA, ESCUINTLA EL (LOS) DIA (S) 15  DE MARZO DEL 2023 CON EL OBJETIVO DE TRANSPORTAR A PERSONAL DE LA SUBCOORDINACIÓND E ATENCIÓN Y APOYO A LA FAMILIA BIOLÓGICA PARA REALIZAR BÚSQUEDA Y LOCALIZACIÓN DE PADRE BIOLÓGICO CORRESPONDIENTE AL EXPEDIENTE CNA-FB-243-2022, Y A MADRE BIOLÓGICA PARA PROCESO DE ORIENTACIÓN CORRESPONDIENTE AL EXPEDIENTE CNA-FB-012-2023; SEGÚN NOMBRAMIENTO No. CNA-SGYT-249-2023</t>
  </si>
  <si>
    <t>VIÁTICOS POR COMISIÓN A ESCUINTLA, ESCUINTLA EL (LOS) DIA (S) 15  DE MARZO DEL 2023 CON EL OBJETIVO DE TRANSPORTAR A PERSONAL DE LA SUBCOORDINACIÓN DE ATENCIÓN Y APOYO A LA FAMILIA BIOLÓGICA PARA REALIZAR SEGUIMIENTO A LOS EXPEDIENTE CNA-FB-089-2020 Y CNA-FB-089-2020 Y CNA-FB-049-2018; SEGÚN NOMBRAMIENTO No. CNA-SGYT-251-2023</t>
  </si>
  <si>
    <t>VIÁTICOS POR COMISIÓN A ANTIGUA GUATEMALA, SACATEPÉQUEZ EL (LOS) DIA (S) 17  DE MARZO DEL 2023 CON EL OBJETIVO DE TRANSPORTAR A PERSONAL DE LA SUBCOORDINACIÓN DE ATENCIÓN AL NIÑO PARA REALIZAR REEVALUACIÓN DEL ADOLESCENTE CON EXPEDIENTE CNA-DA-050-2015 Y DE LA NIÑA CON EXPEDIENTE CNA-DA-027-2016; SEGÚN NOMBRAMIENTO No. CNA-SGYT-263-2023</t>
  </si>
  <si>
    <t>VIÁTICOS POR COMISIÓN A SUMPANGO, SACATEPÉQUEZ; CHICHICASTENANGO, QUICHÉ EL (LOS) DIA (S) 20  DE MARZO DEL 2023 CON EL OBJETIVO DE TRANSPORTAR A PERSONAL DE LA SUBCOORDINACIÓN DE ATENCIÓN Y APOYO A LA FAMILIA BIOLÓGICA PARA TOMA DE FOTOGRAFÍA, MUESTRA DE ADN E IMPRESIONES PALMARES Y PLANTARES DE NIÑOS EN PROTECCIÓN CNA-FB-207-2022, CNA-FB-208-2022 Y CNA-FB-2009-2022. SEGUIMIENTO DEL EXPEDIENTE CNA-FB-093-2021; SEGÚN NOMBRAMIENTO No. CNA-SGYT-268-2023</t>
  </si>
  <si>
    <t>VIÁTICOS POR COMISIÓN A QUETZALTENANGO, QUETZALTENANGO EL (LOS) DIA (S) 21 AL 22  DE MARZO DEL 2023 CON EL OBJETIVO DE TRANSPORTAR A PERSONAL DE LA UNIDAD DE AUTORIZACIÓN Y CONTROL DE HOGARES DE PROTECCIÓN Y ORGANISMOS INTERNACIONALES PARA REALIZAR SUPERVISIÓN AL HOGAR DEPARTAMENTO DE ADOLESCENCIA CON ATENCIÓN ESPECIALIZADA, DIAMANTE V-HOGAR PÚBLICO SIN REGISTRO; SEGÚN NOMBRAMIENTO No. CNA-SGYT-271-2023</t>
  </si>
  <si>
    <t>VIÁTICOS POR COMISIÓN A SAN LUCAS SACATEPÉQUEZ, SACATEPÉQUEZ EL (LOS) DIA (S) 7  DE MARZO DEL 2023 CON EL OBJETIVO DE REALIZAR PROCESO DE ORIENTACIÓN A MADRE ADOLESCENTE, EXPEDIENTE CNA-FB-029-2023; SEGÚN NOMBRAMIENTO No. CNA-SUFB-85-2023</t>
  </si>
  <si>
    <t>VIÁTICOS POR COMISIÓN A MOYUTA, JUTIAPA EL (LOS) DIA (S) 8  DE MARZO DEL 2023 CON EL OBJETIVO DE REALIZAR PROCESO DE ORIENTACIÓN A MADRE BIOLÓGICA, EXPEDIENTE CNA-FB-066-2018; SEGÚN NOMBRAMIENTO No. CNA-SUFB-82-2023</t>
  </si>
  <si>
    <t>VIÁTICOS POR COMISIÓN A ANTIGUA GUATEMALA, SACATEPÉQUEZ EL (LOS) DIA (S) 9  DE MARZO DEL 2023 CON EL OBJETIVO DE REALIZAR SUPEVISIÓN AL HOGAR DE LA ESPERANZA IV - CNA-EM-EP002-2021; SEGÚN NOMBRAMIENTO No. CNA-UACHP-94-2023</t>
  </si>
  <si>
    <t>VIÁTICOS POR COMISIÓN A SANTO DOMINGO SUCHITEPÉQUEZ, SUCHITEPÉQUEZ EL (LOS) DIA (S) 9  DE MARZO DEL 2023 CON EL OBJETIVO DE REALIZAR PROCESO DE ORIENTACIÓN POR ORDEN DE JUEZ, SEGÚN EXPEDIENTE CNA-FB-193-202; SEGÚN NOMBRAMIENTO No. CNA-SUFB-86-2023</t>
  </si>
  <si>
    <t>VIÁTICOS POR COMISIÓN A SAN ANDRÉS ITZAPA, CHIMALTENANGO EL (LOS) DIA (S) 10  DE MARZO DEL 2023 CON EL OBJETIVO DE REALIZAR ORIENTACIÓN POR ORDEN DE JUEZ, SEGÚN EXPEDIENTE CNA-FB-031-2023, TOMA DE IMPRESIONES PALMARES Y PLANTARES DE NNA; SEGÚN NOMBRAMIENTO No. CNA-SUFB-88-2023</t>
  </si>
  <si>
    <t>VIÁTICOS POR COMISIÓN A SAN ANTONIO AGUAS CALIENTES, SACATEPÉQUEZ; SAN ANDRÉS ITZAPA, CHIMALTENANGO; SUMPANGO, SACATEPÉQUEZ EL (LOS) DIA (S) 13  DE MARZO DEL 2023 CON EL OBJETIVO DE TRANSPORTAR A PERSONAL DE LA SUBCOORDINACIÓN DE ATENCIÓN AL NIÑO PARA REALIZAR EL INICIO DE CONVIVENCIA DE CNA-DA-064-2022, REALIZAR LA TOMA DE OPINIÓN DE LOS ADOLESCENTES EN LA CARPETA JUDICIAL No. 04002-2021-00019 Y REALIZAR EL PLAN DE VIDA DE CNA-DA-119-2022; SEGÚN NOMBRAMIENTO No. CNA-SGYT-239-2023</t>
  </si>
  <si>
    <t>VIÁTICOS POR COMISIÓN A ESCUINTLA, ESCUINTLA EL (LOS) DIA (S) 13  DE MARZO DEL 2023 CON EL OBJETIVO DE TRANSPORTAR A PERSONAL DE LA SUBCOORDINACIÓN DE ATENCIÓN Y APOYO A LA FAMILIA BIOLÓGICA Y SERVICIOS TÉCNICOS / PROFESIONALES PARA REALIZAR BÚSQUEDA Y LOCALIZACIÓN PARA ORIENTACIÓN DE LOS SEÑORES DEL EXPEDIENTE CNA-FB-207-2022 Y CNA-FB-208-2022, ORIENTACIÓN A PROGENITORES CNA-FB-207-2022 Y CNA-FB-208-2022; SEGÚN NOMBRAMIENTO No. CNA-SGYT-237-2023</t>
  </si>
  <si>
    <t>VIÁTICOS POR COMISIÓN A ESCUINTLA, ESCUINTLA EL (LOS) DIA (S) 15  DE MARZO DEL 2023 CON EL OBJETIVO DE REALIZAR BÚSQUEDA Y LOCALIZACIÓN DE PADRE BIOLÓGICO CORRESPONDIENTE AL EXPEDIENTE CNA-FB-243-2022, Y A MADRE BIOLÓGICA PARA PROCESO DE ORIENTACIÓN CORRESPONDIENTE AL EXPEDIENTE CNA-FB-012-2023; SEGÚN NOMBRAMIENTO No. CNA-SUFB-94-2023</t>
  </si>
  <si>
    <t>VIÁTICOS POR COMISIÓN A ESCUINTLA, ESCUINTLA EL (LOS) DIA (S) 15  DE MARZO DEL 2023 CON EL OBJETIVO DE REALIZAR SEGUIMIENTO A LOS EXPEDIENTE CNA-FB-089-2020 Y CNA-FB-089-2020 Y CNA-FB-049-2018; SEGÚN NOMBRAMIENTO No. CNA-SUFB-97-2023</t>
  </si>
  <si>
    <t>VIÁTICOS POR COMISIÓN A ESCUINTLA, ESCUINTLA EL (LOS) DIA (S) 15  DE MARZO DEL 2023 CON EL OBJETIVO DE REALIZAR SEGUIMIENTO A LOS EXPEDIENTE CNA-FB-089-2020 Y CNA-FB-089-2020 Y CNA-FB-049-2018; SEGÚN NOMBRAMIENTO No. CNA-SUFB-98-2023</t>
  </si>
  <si>
    <t>VIÁTICOS POR COMISIÓN A SIPACATE, ESCUINTLA EL (LOS) DIA (S) 16  DE MARZO DEL 2023 CON EL OBJETIVO DE REALIZAR BÚSQUEDA PARA ORIENTACIÓN A PROGENITORES POR ORDEN DE JUEZ SEGÚN EXPEDIENTE CNA-FB-038-2023; SEGÚN NOMBRAMIENTO No. CNA-SUFB-100-2023</t>
  </si>
  <si>
    <t>VIÁTICOS POR COMISIÓN A SIPACATE, ESCUINTLA EL (LOS) DIA (S) 16  DE MARZO DEL 2023 CON EL OBJETIVO DE REALIZAR BÚSQUEDA PARA ORIENTACIÓN A PROGENITORES POR ORDEN DE JUEZ SEGÚN EXPEDIENTE CNA-FB-038-2023; SEGÚN NOMBRAMIENTO No. CNA-SUFB-101-2023</t>
  </si>
  <si>
    <t>VIÁTICOS POR COMISIÓN A SIPACATE, ESCUINTLA EL (LOS) DIA (S) 16  DE MARZO DEL 2023 CON EL OBJETIVO DE REALIZAR BÚSQUEDA PARA ORIENTACIÓN A PROGENITORES POR ORDEN DE JUEZ SEGÚN EXPEDIENTE CNA-FB-038-2023; SEGÚN NOMBRAMIENTO No. CNA-SUFB-99-2023</t>
  </si>
  <si>
    <t>VIÁTICOS POR COMISIÓN A SIPACATE, ESCUINTLA EL (LOS) DIA (S) 16  DE MARZO DEL 2023 CON EL OBJETIVO DE TRANSPORTAR A PERSONAL DE LA SUBCOORDINACIÓN DE ATENCIÓN Y APOYO A LA FAMILIA BIOLÓGICA PARA REALIZAR BÚSQUEDA PARA ORIENTACIÓN A PROGENITORES POR ORDEN DE JUEZ SEGÚN EXPEDIENTE CNA-FB-038-2023; SEGÚN NOMBRAMIENTO No. CNA-SGYT-258-2023</t>
  </si>
  <si>
    <t>ANTICIPO DE VIÁTICOS POR COMISIÓN A SANTA APOLONIA, TECPÁN, EL TEJAR, CHIMALTENANGO; LA ESPERANZA, QUETZALTENANGO, QUETZALTENANGO EL (LOS) DIA (S) 27 AL 28  DE MARZO DEL 2023 CON EL OBJETIVO DE REALIZAR SEGUIMIENTO POST ADOPTIVOS DE EXPEDIENTES: CNA-DA-123-2015, CNA-DA-079-2019, CNA-DA-049-2017, CNA-DA-063-2019 Y EVALUACIÓN PSICOSOCIAL DEL EXPEDIENTE CNA-AHC-021-2022; SEGÚN NOMBRAMIENTO No. CNA-UFA-121-2023</t>
  </si>
  <si>
    <t>ANTICIPO DE VIÁTICOS POR COMISIÓN A SANTA APOLONIA, TECPÁN, EL TEJAR, CHIMALTENANGO; LA ESPERANZA, QUETZALTENANGO, QUETZALTENANGO EL (LOS) DIA (S) 27 AL 28  DE MARZO DEL 2023 CON EL OBJETIVO DE REALIZAR SEGUIMIENTO POST ADOPTIVOS DE EXPEDIENTES: CNA-DA-123-2015, CNA-DA-079-2019, CNA-DA-049-2017, CNA-DA-063-2019 Y EVALUACIÓN PSICOSOCIAL DEL EXPEDIENTE CNA-AHC-021-2022; SEGÚN NOMBRAMIENTO No. CNA-UFA-122-2023</t>
  </si>
  <si>
    <t>ANTICIPO DE VIÁTICOS POR COMISIÓN A SANTA APOLONIA, TECPÁN, EL TEJAR, CHIMALTENANGO; LA ESPERANZA, QUETZALTENANGO, QUETZALTENANGO EL (LOS) DIA (S) 27 AL 28  DE MARZO DEL 2023 CON EL OBJETIVO DE TRANSPORTAR A PERSONAL DE LA SUBCOORDINACIÓN DE ATENCIÓN Y APOYO A LA FAMILIA ADOPTIVA Y EL NIÑO ADOPTADO PARA REALIZAR SEGUIMIENTO POST ADOPTIVOS DE EXPEDIENTES: CNA-DA-123-2015, CNA-DA-079-2019, CNA-DA-049-2017, CNA-DA-063-2019 Y EVALUACIÓN PSICOSOCIAL DEL EXPEDIENTE CNA-AHC-021-2022; SEGÚN NOMBRAMIENTO No. CNA-SGYT-293-2023</t>
  </si>
  <si>
    <t>ANTICIPO DE VIÁTICOS POR COMISIÓN A PALÍN, ESCUINTLA, ESCUINTLA EL (LOS) DIA (S) AL 30  DE MARZO DEL 2023 CON EL OBJETIVO DE REALIZAR BÚSQUEDA Y LOCALIZACIÓN DE MADRE BIOLÓGICA PARA PROCESO DE ORIENTACIÓN EXPEDIENTE CNA-FB-028-2019 Y CNA-FB-134-2019; SEGÚN NOMBRAMIENTO No. CNA-SUFB-117-2023</t>
  </si>
  <si>
    <t>ANTICIPO DE VIÁTICOS POR COMISIÓN A PALÍN, ESCUINTLA, ESCUINTLA EL (LOS) DIA (S) AL 30  DE MARZO DEL 2023 CON EL OBJETIVO DE REALIZAR BÚSQUEDA Y LOCALIZACIÓN DE MADRE BIOLÓGICA PARA PROCESO DE ORIENTACIÓN EXPEDIENTE CNA-FB-028-2019 Y CNA-FB-134-2019; SEGÚN NOMBRAMIENTO No. CNA-SUFB-118-2023</t>
  </si>
  <si>
    <t>VIÁTICOS POR COMISIÓN A MAZATENANGO, SUCHITEPÉQUEZ EL (LOS) DIA (S) 14  DE MARZO DEL 2023 CON EL OBJETIVO DE REALIZAR ORIENTACIÓN A PROGENITOR POR ORDEN DE JUEZ SEGÚN EXPEDIENTE CNA-FB-027-2023; SEGÚN NOMBRAMIENTO No. CNA-EM-274-2023</t>
  </si>
  <si>
    <t>VIÁTICOS POR COMISIÓN A MAZATENANGO, SUCHITEPÉQUEZ EL (LOS) DIA (S) 14  DE MARZO DEL 2023 CON EL OBJETIVO DE REALIZAR ORIENTACIÓN A PROGENITOR POR ORDEN DE JUEZ SEGÚN EXPEDIENTE CNA-FB-027-2023; SEGÚN NOMBRAMIENTO No. CNA-EM-273-2023</t>
  </si>
  <si>
    <t>VIÁTICOS POR COMISIÓN A EL ASINTAL, RETALHUELU EL (LOS) DIA (S) 14 15  DE MARZO DEL 2023 CON EL OBJETIVO DE REALIZAR SUPERVISIÓN AL HOGAR PROGRAMA ESPECIALIZADO PARA NIÑEZ Y ADOLESCENCIA VÍCTIMAS DE VIOLENCIA SEXUAL, EXPLOTACIÓN Y TRATA DE PERSONAS, RETALHULEU, LAS PROFESIONALES SE MOVILIZARÁN POR SUS PROPIOS MEDIOS; SEGÚN NOMBRAMIENTO No. CNA-EM-232-2023</t>
  </si>
  <si>
    <t>VIÁTICOS POR COMISIÓN A EL ASINTAL, RETALHUELU EL (LOS) DIA (S) 14 15  DE MARZO DEL 2023 CON EL OBJETIVO DE REALIZAR SUPERVISIÓN AL HOGAR PROGRAMA ESPECIALIZADO PARA NIÑEZ Y ADOLESCENCIA VÍCTIMAS DE VIOLENCIA SEXUAL, EXPLOTACIÓN Y TRATA DE PERSONAS, RETALHULEU, LAS PROFESIONALES SE MOVILIZARÁN POR SUS PROPIOS MEDIOS; SEGÚN NOMBRAMIENTO No. CNA-EM-233-2023</t>
  </si>
  <si>
    <t>VIÁTICOS POR COMISIÓN A SAN SEBASTIÁN, RETALHUEU EL (LOS) DIA (S) 21  DE MARZO DEL 2023 CON EL OBJETIVO DE REALIZAR BÚSQUEDA Y ORIENTACIÓN A PROGENITORA POR ORDEN JUDICIAL EXPEDIENTE CNA-FB-041-2023; TOMA DE MUESTRAS DE ADN, IMPRESIONES PALMARES Y PLANTARES A NNA EXPEDIENTE CNA-FB-041-2023; SEGÚN NOMBRAMIENTO No. CNA-DG-18-2023</t>
  </si>
  <si>
    <t>VIÁTICOS POR COMISIÓN A SAN SEBASTIÁN, RETALHUEU EL (LOS) DIA (S) 21  DE MARZO DEL 2023 CON EL OBJETIVO DE REALIZAR BÚSQUEDA Y ORIENTACIÓN A PROGENITORA POR ORDEN JUDICIAL EXPEDIENTE CNA-FB-041-2023; TOMA DE MUESTRAS DE ADN, IMPRESIONES PALMARES Y PLANTARES A NNA EXPEDIENTE CNA-FB-041-2023; SEGÚN NOMBRAMIENTO No. CNA-DG-17-2023</t>
  </si>
  <si>
    <t>VIÁTICOS POR COMISIÓN A ESCUINTLA, ESCUINTLA EL (LOS) DIA (S) 17  DE MARZO DEL 2023 CON EL OBJETIVO DE REALIZAR BÚSQUEDA PARA ORIENTACIÓN A PROGENITORA, EXPEDIENTE CNA-FB-030-2023; SEGÚN NOMBRAMIENTO No. CNA-SUFB-93-2023</t>
  </si>
  <si>
    <t>VIÁTICOS POR COMISIÓN A ESCUINTLA, ESCUINTLA EL (LOS) DIA (S) 15  DE MARZO DEL 2023 CON EL OBJETIVO DE REALIZAR BÚSQUEDA Y LOCALIZACIÓN DE PADRE BIOLÓGICO CORRESPONDIENTE AL EXPEDIENTE CNA-FB-243-2022, Y A MADRE BIOLÓGICA PARA PROCESO DE ORIENTACIÓN CORRESPONDIENTE AL EXPEDIENTE CNA-FB-012-2023; SEGÚN NOMBRAMIENTO No. CNA-SUFB-95-2023</t>
  </si>
  <si>
    <t>VIÁTICOS POR COMISIÓN A ESCUINTLA, ESCUINTLA EL (LOS) DIA (S) 15  DE MARZO DEL 2023 CON EL OBJETIVO DE REALIZAR BÚSQUEDA Y LOCALIZACIÓN DE PADRE BIOLÓGICO CORRESPONDIENTE AL EXPEDIENTE CNA-FB-243-2022, Y A MADRE BIOLÓGICA PARA PROCESO DE ORIENTACIÓN CORRESPONDIENTE AL EXPEDIENTE CNA-FB-012-2023; SEGÚN NOMBRAMIENTO No. CNA-SUFB-96-2023</t>
  </si>
  <si>
    <t>VIÁTICOS POR COMISIÓN A PUERTO DE SAN JOSÉ, ESCUINTLA EL (LOS) DIA (S) AL 24  DE MARZO DEL 2023 CON EL OBJETIVO DE REALIZAR BÚSQUEDA DE PROGENITORES PARA ORIENTACIÓN POR ORDEN DE JUEZ SEGÚN EXPEDIENTE CNA-FB-241-2022; SEGÚN NOMBRAMIENTO No. CNA-EM-280-2023</t>
  </si>
  <si>
    <t>VIÁTICOS POR COMISIÓN A SANTA LUCÍA MILPAS ALTAS, ANTIGUA GUATEMALA, SACATEPÉQUEZ EL (LOS) DIA (S) AL 23  DE MARZO DEL 2023 CON EL OBJETIVO DE REALIZAR ORIENTACIÓN A PROGENITORA POR ORDEN DE JUEZ SEGÚN EXPEDIENTE CNA-FB-039-2023 Y TOMA DE IMPRESIONES PALMARES Y PLANTARES; SEGÚN NOMBRAMIENTO No. CNA-EM-283-2023</t>
  </si>
  <si>
    <t>VIÁTICOS POR COMISIÓN A CHIMALTENANGO, CHIMALTENANGO EL (LOS) DIA (S) AL 27  DE MARZO DEL 2023 CON EL OBJETIVO DE TRANSPORTAR A PERSONAL DE LA SUBCOORDINACIÓN DE ATENCIÓN Y APOYO A LA FAMILIA ADOPTIVA Y EL NIÑO ADOPTADO PARA REALIZAR EVALUACIÓN PSICOSOCIAL DE LA FAMILIA AVALOS AMÉZQUITA CON NÚMERO DE EXPEDIENTE CNA-AN-014-2023 Y EVALUACIÓN DE SEGUIMIENTO POST ADOPTIVO DE ACUERDO CON EL EXPEDIENTE CNA-DA-017-2020; SEGÚN NOMBRAMIENTO No. CNA-SGYT-292-2023</t>
  </si>
  <si>
    <t>VIÁTICOS POR COMISIÓN A TIQUISATE ESCUINTLA EL (LOS) DIA (S) AL 28  DE MARZO DEL 2023 CON EL OBJETIVO DE TRANSPORTAR A PERSONAL DE LA SUBCOORDINACIÓN DE ATENCIÓN Y APOYO A LA FAMILIA BIOLÓGICA PARA REALIZAR BÚSQUEDA PARA ORIENTACIÓN A PROGENITORA POR ORDEN DE JUEZ, SEGÚN EXPEDIENTE CNA-FB-002-2023; SEGÚN NOMBRAMIENTO No. CNA-SGYT-296-2023</t>
  </si>
  <si>
    <t>VIÁTICOS POR COMISIÓN A TIQUISATE ESCUINTLA EL (LOS) DIA (S) AL 28  DE MARZO DEL 2023 CON EL OBJETIVO DE REALIZAR BÚSQUEDA PARA ORIENTACIÓN A PROGENITORA POR ORDEN DE JUEZ, SEGÚN EXPEDIENTE CNA-FB-002-2023; SEGÚN NOMBRAMIENTO No. CNA-SUFB-106-2023</t>
  </si>
  <si>
    <t>VIÁTICOS POR COMISIÓN A CAMOTÁN, CHIQUIMULA EL (LOS) DIA (S) 2 AL 3  DE MARZO DEL 2023 CON EL OBJETIVO DE REALIZAR EVALUACIÓN INTEGRAL DE LAS NIÑAS CON EXPEDIENTES CNA-DA-003-2023 Y CNA-DA-06-2023; SEGÚN NOMBRAMIENTO No. CNA-EM-212-2023</t>
  </si>
  <si>
    <t>VIÁTICOS POR COMISIÓN A RETALHULEU, RETALHULEU EL (LOS) DIA (S) 9  DE MARZO DEL 2023 CON EL OBJETIVO DE REALIZAR EVALUACIÓN INTEGRAL A FAVOR DE LAS NIÑAS CON EXPEDIENTE CNA-DA-015-2023; SEGÚN NOMBRAMIENTO No. CNA-EM-242-2023</t>
  </si>
  <si>
    <t>VIÁTICOS POR COMISIÓN A RETALHULEU, RETALHULEU EL (LOS) DIA (S) 9  DE MARZO DEL 2023 CON EL OBJETIVO DE REALIZAR EVALUACIÓN INTEGRAL A FAVOR DE LAS NIÑAS CON EXPEDIENTE CNA-DA-015-2023; SEGÚN NOMBRAMIENTO No. CNA-EM-241-2023</t>
  </si>
  <si>
    <t>VIÁTICOS POR COMISIÓN A SANTO DOMINGO SUCHITEPÉQUEZ, SUCHITEPÉQUEZ EL (LOS) DIA (S) 9  DE MARZO DEL 2023 CON EL OBJETIVO DE TRANSPORTAR A PERSONAL DE LA SUBCOORDINACIÓN DE ATENCIÓN Y APOYO A LA FAMILIA BIOLÓGICA PARA REALIZAR PROCESO DE ORIENTACIÓN POR ORDEN DE JUEZ, SEGÚN EXPEDIENTE CNA-FB-193-2022; SEGÚN NOMBRAMIENTO No. CNA-SGYT-224-2023</t>
  </si>
  <si>
    <t>VIÁTICOS POR COMISIÓN A ANTIGUA GUATEMALA, SACATEPÉQUEZ EL (LOS) DIA (S) 9  DE MARZO DEL 2023 CON EL OBJETIVO DE REALIZAR SUPEVISIÓN AL HOGAR DE LA ESPERANZA IV - CNA-EM-EP002-2021; SEGÚN NOMBRAMIENTO No. CNA-UACHP-93-2023</t>
  </si>
  <si>
    <t>VIÁTICOS POR COMISIÓN A ESCUINTLA, ESCUINTLA EL (LOS) DIA (S) 13  DE MARZO DEL 2023 CON EL OBJETIVO DE REALIZAR BÚSQUEDA Y LOCALIZACIÓN, PARA ORIENTACIÓN A LOS SEÑORES DEL EXPEDIENTE CNA-FB-207-2022 Y CNA-FB-208-2022; SEGÚN NOMBRAMIENTO No. CNA-SUFB-90-2023</t>
  </si>
  <si>
    <t>VIÁTICOS POR COMISIÓN A ESCUINTLA, ESCUINTLA EL (LOS) DIA (S) 17  DE MARZO DEL 2023 CON EL OBJETIVO DE REALIZAR BÚSQUEDA Y LOCALIZACIÓN, PARA ORIENTACIÓN A LOS SEÑORES DEL EXPEDIENTE CNA-FB-207-2022 Y CNA-FB-208-2022; SEGÚN NOMBRAMIENTO No. CNA-SUFB-91-2023</t>
  </si>
  <si>
    <t>VIÁTICOS POR COMISIÓN A SAN JOSÉ EL ÍDOLO, SUCHITEPEQUEZ EL (LOS) DIA (S) AL 21  DE MARZO DEL 2023 CON EL OBJETIVO DE REALIZAR BÚSQUEDA DE ORÍGENES DE CNA-BO-017-2022; SEGÚN NOMBRAMIENTO No. CNA-EM-275-2023</t>
  </si>
  <si>
    <t>VIÁTICOS POR COMISIÓN A SAN JOSÉ EL ÍDOLO, SUCHITEPEQUEZ EL (LOS) DIA (S) 21  DE MARZO DEL 2023 CON EL OBJETIVO DE TRANSPORTAR A PERSONAL DE LA SUBCOORDINACIÓN DE ATENCIÓN Y APOYO A LA FAMILIA BIOLÓGICA PARA REALIZAR BÚSQUEDA DE ORÍGENES DE CNA-BO-017-2022; SEGÚN NOMBRAMIENTO No. CNA-SGYT-272-2023</t>
  </si>
  <si>
    <t>VIÁTICOS POR COMISIÓN A SUMPANGO, SACATEPÉQUEZ EL (LOS) DIA (S) AL 22  DE MARZO DEL 2023 CON EL OBJETIVO DE REALIZAR ACOMPAÑAMIENTO EN LA EVALUACIÓN DE LA CAMAPAÑA ABRE TU CORAZÓN DE NNA CON EXPEDIENTE CNA-DA-109-2022; SEGÚN NOMBRAMIENTO No. CNA-DG-19-2023</t>
  </si>
  <si>
    <t>VIÁTICOS POR COMISIÓN A LA ESPERANZA, QUETZALTENANGO, QUETZALTENANGO EL (LOS) DIA (S) AL 22  DE MARZO DEL 2023 CON EL OBJETIVO DE TRANSPORTAR A PERSONAL DE LA SUBCOORDINACIÓN DE ATENCIÓN AL NIÑO PARA REALIZAR EVALUACIÓN INTEGRAL DEL NIÑO CON EXPEDIENTE CNA-DA-014-2023 Y PRIMER ENCUENTRO DE LA NIÑA CON EXPEDIENTE CNA-DA-012-2023; SEGÚN NOMBRAMIENTO No. CNA-SGYT-288-2023</t>
  </si>
  <si>
    <t>VIÁTICOS POR COMISIÓN A SUMPANGO, SACATEPÉQUEZ EL (LOS) DIA (S) AL 22  DE MARZO DEL 2023 CON EL OBJETIVO DE TRANSPORTAR A PERSONAL DE LA DIRECCIÓN GENERAL PARA REALIZACIÓN DE VIDEO DE UN NIÑO EN CONDICIÓN DE ADOPCIÓN PRIORITARIA; SEGÚN NOMBRAMIENTO No. CNA-SGYT-277-2023</t>
  </si>
  <si>
    <t>VIÁTICOS POR COMISIÓN A SANTA LUCÍA MILPAS ALTAS, ANTIGUA GUATEMALA, SACATEPÉQUEZ EL (LOS) DIA (S) AL 23  DE MARZO DEL 2023 CON EL OBJETIVO DE TRANSPORTAR A PERSONAL DE LA SUBCOORDINACIÓN DE ATENCIÓN Y APOYO A LA FAMILIA BIOLÓGICA PARA REALIZAR ORIENTACIÓN A PROGENITORA POR ORDEN DE JUEZ SEGÚN EXPEDIENTE CNA-FB-039-2023 Y TOMA DE IMPRESIONES PALMARES Y PLANTARES; SEGÚN NOMBRAMIENTO No. CNA-SGYT-282-2023</t>
  </si>
  <si>
    <t>VIÁTICOS POR COMISIÓN A PUERTO DE SAN JOSÉ, ESCUINTLA EL (LOS) DIA (S) AL 24  DE MARZO DEL 2023 CON EL OBJETIVO DE TRANSPORTAR A PERSONAL DE LA SUBCOORDINACIÓN DE ATENCIÓN Y APOYO A LA FAMILIA BIOLÓGICA PARA REALIZAR BÚSQUEDA DE PROGENITORES PARA ORIENTACIÓN POR ORDEN DE JUEZ SEGÚN EXPEDIENTE CNA-FB-241-2022; SEGÚN NOMBRAMIENTO No. CNA-SGYT-286-2023</t>
  </si>
  <si>
    <t>ANTICIPO DE VIÁTICOS POR COMISIÓN A HUEHUETENANGO, HUEHUETENANGO EL (LOS) DIA (S) 10 AL 12  DE ABRIL DEL 2023 CON EL OBJETIVO DE EVALUACIÓN DE SEGUIMIENTO POST ADOPTIVO DE ACUERDO A LOS EXPEDIENTES CNA-DA-002-2018, CNA-DA-051-2012, CNA-DA-015-2019; CNA-DA-042-2019 Y CNA-DA-053-2020 Y SU RESPECTIVO TALLER DE FORTALECIMIENTO; SEGÚN NOMBRAMIENTO No. CNA-UFA-129-2023</t>
  </si>
  <si>
    <t>ANTICIPO DE VIÁTICOS POR COMISIÓN A HUEHUETENANGO, HUEHUETENANGO EL (LOS) DIA (S) 10 AL 12  DE ABRIL DEL 2023 CON EL OBJETIVO DE EVALUACIÓN DE SEGUIMIENTO POST ADOPTIVO DE ACUERDO A LOS EXPEDIENTES CNA-DA-002-2018, CNA-DA-051-2012, CNA-DA-015-2019; CNA-DA-042-2019 Y CNA-DA-053-2020 Y SU RESPECTIVO TALLER DE FORTALECIMIENTO; SEGÚN NOMBRAMIENTO No. CNA-UFA-130-2023</t>
  </si>
  <si>
    <t>ANTICIPO DE VIÁTICOS POR COMISIÓN A HUEHUETENANGO, HUEHUETENANGO EL (LOS) DIA (S) 10 AL 12  DE ABRIL DEL 2023 CON EL OBJETIVO DE EVALUACIÓN DE SEGUIMIENTO POST ADOPTIVO DE ACUERDO A LOS EXPEDIENTES CNA-DA-002-2018, CNA-DA-051-2012, CNA-DA-015-2019; CNA-DA-042-2019 Y CNA-DA-053-2020 Y SU RESPECTIVO TALLER DE FORTALECIMIENTO; SEGÚN NOMBRAMIENTO No. CNA-SGYT--2023</t>
  </si>
  <si>
    <t>El mes de marzo 2023 no hubo movimiento de viáticos en el exterior.</t>
  </si>
  <si>
    <t>RGL-125</t>
  </si>
  <si>
    <t>REALIZAR ORIENTACIÓN A PROGENITORES, CNA-FB-207-2022 Y CNA-FB-208-2022</t>
  </si>
  <si>
    <t>Se incluye en el presente listado el reconocimiento de gastos por servicios prestado a personal contratado bajo el renglón presupuestario 029, correspondiente al mes de marzo 2023</t>
  </si>
  <si>
    <t>OSCAR MANUEL AREVALO PÉREZ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</si>
</sst>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quot;_-;\-* #,##0.00\ &quot;Q&quot;_-;_-* &quot;-&quot;??\ &quot;Q&quot;_-;_-@_-"/>
    <numFmt numFmtId="43" formatCode="_-* #,##0.00_-;\-* #,##0.00_-;_-* &quot;-&quot;??_-;_-@_-"/>
    <numFmt numFmtId="164" formatCode="_-[$Q-100A]* #,##0.00_-;\-[$Q-100A]* #,##0.00_-;_-[$Q-100A]* &quot;-&quot;??_-;_-@_-"/>
    <numFmt numFmtId="165" formatCode="&quot;Q&quot;#,##0.00"/>
    <numFmt numFmtId="166" formatCode="_-* #,##0.00\ &quot;€&quot;_-;\-* #,##0.00\ &quot;€&quot;_-;_-* &quot;-&quot;??\ &quot;€&quot;_-;_-@_-"/>
    <numFmt numFmtId="167" formatCode="_-* #,##0.00\ _€_-;\-* #,##0.00\ _€_-;_-* &quot;-&quot;??\ _€_-;_-@_-"/>
    <numFmt numFmtId="168" formatCode="_-* #,##0.00\ _Q_-;\-* #,##0.00\ _Q_-;_-* &quot;-&quot;??\ _Q_-;_-@_-"/>
    <numFmt numFmtId="169" formatCode="_([$€-2]* #,##0.00_);_([$€-2]* \(#,##0.00\);_([$€-2]* &quot;-&quot;??_)"/>
  </numFmts>
  <fonts count="24" x14ac:knownFonts="1">
    <font>
      <sz val="11"/>
      <color theme="1"/>
      <name val="Calibri"/>
      <family val="2"/>
      <scheme val="minor"/>
    </font>
    <font>
      <b/>
      <sz val="11"/>
      <color theme="1"/>
      <name val="Calibri"/>
      <family val="2"/>
      <scheme val="minor"/>
    </font>
    <font>
      <b/>
      <sz val="12"/>
      <color theme="1"/>
      <name val="Calibri"/>
      <family val="2"/>
      <scheme val="minor"/>
    </font>
    <font>
      <b/>
      <sz val="10"/>
      <name val="Calibri Light"/>
      <family val="2"/>
      <scheme val="maj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b/>
      <i/>
      <sz val="22"/>
      <color theme="1"/>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b/>
      <sz val="9"/>
      <name val="Arial"/>
      <family val="2"/>
    </font>
    <font>
      <b/>
      <sz val="9"/>
      <color theme="1"/>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2">
    <xf numFmtId="0" fontId="0" fillId="0" borderId="0"/>
    <xf numFmtId="0" fontId="17" fillId="0" borderId="0"/>
    <xf numFmtId="0" fontId="16" fillId="0" borderId="0"/>
    <xf numFmtId="168" fontId="19" fillId="0" borderId="0" applyFont="0" applyFill="0" applyBorder="0" applyAlignment="0" applyProtection="0"/>
    <xf numFmtId="9" fontId="19" fillId="0" borderId="0" applyFont="0" applyFill="0" applyBorder="0" applyAlignment="0" applyProtection="0"/>
    <xf numFmtId="0" fontId="16" fillId="0" borderId="0"/>
    <xf numFmtId="167" fontId="19" fillId="0" borderId="0" applyFont="0" applyFill="0" applyBorder="0" applyAlignment="0" applyProtection="0"/>
    <xf numFmtId="0" fontId="16" fillId="0" borderId="0"/>
    <xf numFmtId="0" fontId="16" fillId="0" borderId="0"/>
    <xf numFmtId="167" fontId="19" fillId="0" borderId="0" applyFont="0" applyFill="0" applyBorder="0" applyAlignment="0" applyProtection="0"/>
    <xf numFmtId="168"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169"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8"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166"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cellStyleXfs>
  <cellXfs count="102">
    <xf numFmtId="0" fontId="0" fillId="0" borderId="0" xfId="0"/>
    <xf numFmtId="0" fontId="3" fillId="0" borderId="0" xfId="0" applyFont="1" applyAlignment="1">
      <alignment horizontal="left"/>
    </xf>
    <xf numFmtId="0" fontId="2" fillId="0" borderId="0" xfId="0" applyFont="1" applyAlignment="1">
      <alignment vertical="center"/>
    </xf>
    <xf numFmtId="0" fontId="0" fillId="0" borderId="0" xfId="0" applyAlignment="1">
      <alignment wrapText="1"/>
    </xf>
    <xf numFmtId="164" fontId="0" fillId="0" borderId="0" xfId="0" applyNumberForma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164" fontId="0" fillId="0" borderId="7" xfId="0" applyNumberFormat="1" applyBorder="1"/>
    <xf numFmtId="164" fontId="0" fillId="0" borderId="9" xfId="0" applyNumberFormat="1" applyBorder="1"/>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164" fontId="1" fillId="0" borderId="13"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4" xfId="0" applyBorder="1"/>
    <xf numFmtId="0" fontId="0" fillId="0" borderId="15" xfId="0" applyBorder="1" applyAlignment="1">
      <alignment wrapText="1"/>
    </xf>
    <xf numFmtId="0" fontId="0" fillId="0" borderId="15" xfId="0" applyBorder="1"/>
    <xf numFmtId="164" fontId="0" fillId="0" borderId="10" xfId="0" applyNumberFormat="1" applyBorder="1"/>
    <xf numFmtId="0" fontId="0" fillId="0" borderId="6" xfId="0" applyBorder="1"/>
    <xf numFmtId="0" fontId="0" fillId="0" borderId="12" xfId="0" applyBorder="1"/>
    <xf numFmtId="0" fontId="0" fillId="0" borderId="11" xfId="0" applyBorder="1" applyAlignment="1">
      <alignment wrapText="1"/>
    </xf>
    <xf numFmtId="0" fontId="0" fillId="0" borderId="11" xfId="0" applyBorder="1"/>
    <xf numFmtId="0" fontId="0" fillId="0" borderId="3" xfId="0" applyBorder="1"/>
    <xf numFmtId="0" fontId="0" fillId="0" borderId="8" xfId="0" applyBorder="1"/>
    <xf numFmtId="0" fontId="0" fillId="0" borderId="2" xfId="0" applyBorder="1"/>
    <xf numFmtId="164" fontId="0" fillId="0" borderId="0" xfId="0" applyNumberFormat="1" applyAlignment="1">
      <alignment vertical="center"/>
    </xf>
    <xf numFmtId="0" fontId="0" fillId="0" borderId="16" xfId="0" applyBorder="1"/>
    <xf numFmtId="164" fontId="0" fillId="0" borderId="17" xfId="0" applyNumberFormat="1" applyBorder="1" applyAlignment="1">
      <alignment vertical="center"/>
    </xf>
    <xf numFmtId="0" fontId="0" fillId="0" borderId="19" xfId="0" applyBorder="1"/>
    <xf numFmtId="0" fontId="0" fillId="0" borderId="18" xfId="0" applyBorder="1"/>
    <xf numFmtId="0" fontId="0" fillId="0" borderId="16" xfId="0" applyBorder="1" applyAlignment="1">
      <alignment wrapText="1"/>
    </xf>
    <xf numFmtId="164" fontId="0" fillId="0" borderId="20" xfId="0" applyNumberFormat="1" applyBorder="1" applyAlignment="1">
      <alignment vertical="center"/>
    </xf>
    <xf numFmtId="0" fontId="7" fillId="0" borderId="19" xfId="0" applyFont="1" applyBorder="1" applyAlignment="1">
      <alignment horizontal="left"/>
    </xf>
    <xf numFmtId="0" fontId="1" fillId="0" borderId="0" xfId="0" applyFont="1"/>
    <xf numFmtId="0" fontId="9" fillId="2" borderId="1" xfId="0" applyFont="1" applyFill="1" applyBorder="1" applyAlignment="1">
      <alignment vertical="center" wrapText="1"/>
    </xf>
    <xf numFmtId="4" fontId="9" fillId="2" borderId="1" xfId="0" applyNumberFormat="1" applyFont="1" applyFill="1" applyBorder="1" applyAlignment="1">
      <alignment horizontal="justify" vertical="center" wrapText="1"/>
    </xf>
    <xf numFmtId="14" fontId="9" fillId="2" borderId="6" xfId="0" applyNumberFormat="1" applyFont="1" applyFill="1" applyBorder="1" applyAlignment="1">
      <alignment horizontal="center" vertical="center"/>
    </xf>
    <xf numFmtId="0" fontId="9" fillId="2" borderId="11" xfId="0" applyFont="1" applyFill="1" applyBorder="1" applyAlignment="1">
      <alignment vertical="center" wrapText="1"/>
    </xf>
    <xf numFmtId="164" fontId="5" fillId="0" borderId="7" xfId="0" applyNumberFormat="1" applyFont="1" applyBorder="1" applyAlignment="1">
      <alignment vertical="center"/>
    </xf>
    <xf numFmtId="164" fontId="5" fillId="0" borderId="5" xfId="0" applyNumberFormat="1" applyFont="1" applyBorder="1" applyAlignment="1">
      <alignment vertical="center"/>
    </xf>
    <xf numFmtId="164" fontId="4" fillId="0" borderId="4" xfId="0" applyNumberFormat="1" applyFont="1" applyBorder="1" applyAlignment="1">
      <alignment horizontal="center" vertical="center" wrapText="1"/>
    </xf>
    <xf numFmtId="164" fontId="4" fillId="0" borderId="9" xfId="0" applyNumberFormat="1" applyFont="1" applyBorder="1" applyAlignment="1">
      <alignment vertical="center"/>
    </xf>
    <xf numFmtId="0" fontId="0" fillId="0" borderId="0" xfId="0" applyAlignment="1">
      <alignment horizontal="left" vertical="center" wrapText="1"/>
    </xf>
    <xf numFmtId="0" fontId="9" fillId="2" borderId="0" xfId="0" applyFont="1" applyFill="1" applyAlignment="1">
      <alignment vertical="center" wrapText="1"/>
    </xf>
    <xf numFmtId="14" fontId="6" fillId="0" borderId="19" xfId="0" applyNumberFormat="1" applyFont="1" applyBorder="1" applyAlignment="1">
      <alignment horizontal="center" vertical="center"/>
    </xf>
    <xf numFmtId="4" fontId="6" fillId="0" borderId="0" xfId="0" applyNumberFormat="1" applyFont="1" applyAlignment="1">
      <alignment horizontal="justify" vertical="center" wrapText="1"/>
    </xf>
    <xf numFmtId="164" fontId="4" fillId="0" borderId="17" xfId="0" applyNumberFormat="1" applyFont="1" applyBorder="1" applyAlignment="1">
      <alignment vertical="center"/>
    </xf>
    <xf numFmtId="14" fontId="6" fillId="0" borderId="12" xfId="0" applyNumberFormat="1" applyFont="1" applyBorder="1" applyAlignment="1">
      <alignment horizontal="center" vertical="center"/>
    </xf>
    <xf numFmtId="4" fontId="6" fillId="0" borderId="11" xfId="0" applyNumberFormat="1" applyFont="1" applyBorder="1" applyAlignment="1">
      <alignment horizontal="center" vertical="center" wrapText="1"/>
    </xf>
    <xf numFmtId="0" fontId="10" fillId="2" borderId="0" xfId="0" applyFont="1" applyFill="1"/>
    <xf numFmtId="0" fontId="10" fillId="2" borderId="0" xfId="0" applyFont="1" applyFill="1" applyAlignment="1">
      <alignment horizontal="center"/>
    </xf>
    <xf numFmtId="165" fontId="11" fillId="2" borderId="0" xfId="0" applyNumberFormat="1"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vertical="top"/>
    </xf>
    <xf numFmtId="0" fontId="14" fillId="2" borderId="0" xfId="0" applyFont="1" applyFill="1" applyAlignment="1">
      <alignment vertical="center"/>
    </xf>
    <xf numFmtId="0" fontId="11" fillId="2" borderId="0" xfId="0" applyFont="1" applyFill="1" applyAlignment="1">
      <alignment horizontal="center"/>
    </xf>
    <xf numFmtId="0" fontId="15" fillId="2" borderId="0" xfId="0" applyFont="1" applyFill="1" applyAlignment="1">
      <alignment horizontal="center" vertical="center"/>
    </xf>
    <xf numFmtId="0" fontId="10" fillId="2" borderId="0" xfId="0" applyFont="1" applyFill="1" applyAlignment="1">
      <alignment vertical="center"/>
    </xf>
    <xf numFmtId="164" fontId="1" fillId="0" borderId="0" xfId="0" applyNumberFormat="1" applyFont="1"/>
    <xf numFmtId="0" fontId="10" fillId="2" borderId="0" xfId="0" applyFont="1" applyFill="1" applyAlignment="1">
      <alignment horizontal="center" vertical="center"/>
    </xf>
    <xf numFmtId="0" fontId="0" fillId="0" borderId="19" xfId="0" applyBorder="1" applyAlignment="1">
      <alignment horizontal="left"/>
    </xf>
    <xf numFmtId="0" fontId="1" fillId="0" borderId="24" xfId="0" applyFont="1" applyBorder="1" applyAlignment="1">
      <alignment horizontal="center" vertical="center" wrapText="1"/>
    </xf>
    <xf numFmtId="4" fontId="9" fillId="2" borderId="26" xfId="0" applyNumberFormat="1" applyFont="1" applyFill="1" applyBorder="1" applyAlignment="1">
      <alignment horizontal="justify" vertical="center" wrapText="1"/>
    </xf>
    <xf numFmtId="164" fontId="5" fillId="0" borderId="27" xfId="0" applyNumberFormat="1" applyFont="1" applyBorder="1" applyAlignment="1">
      <alignment vertical="center"/>
    </xf>
    <xf numFmtId="0" fontId="20" fillId="0" borderId="0" xfId="0" applyFont="1"/>
    <xf numFmtId="14" fontId="9" fillId="2" borderId="25" xfId="0" applyNumberFormat="1" applyFont="1" applyFill="1" applyBorder="1" applyAlignment="1">
      <alignment horizontal="center" vertical="center"/>
    </xf>
    <xf numFmtId="0" fontId="9" fillId="2" borderId="28" xfId="0" applyFont="1" applyFill="1" applyBorder="1" applyAlignment="1">
      <alignment vertical="center" wrapText="1"/>
    </xf>
    <xf numFmtId="14" fontId="9" fillId="2" borderId="29" xfId="0" applyNumberFormat="1" applyFont="1" applyFill="1" applyBorder="1" applyAlignment="1">
      <alignment horizontal="center" vertical="center"/>
    </xf>
    <xf numFmtId="0" fontId="9" fillId="2" borderId="26" xfId="0" applyFont="1" applyFill="1" applyBorder="1" applyAlignment="1">
      <alignment vertical="center" wrapText="1"/>
    </xf>
    <xf numFmtId="4" fontId="22" fillId="2" borderId="1" xfId="0" applyNumberFormat="1" applyFont="1" applyFill="1" applyBorder="1" applyAlignment="1">
      <alignment horizontal="justify" vertical="center" wrapText="1"/>
    </xf>
    <xf numFmtId="164" fontId="4" fillId="0" borderId="7" xfId="0" applyNumberFormat="1" applyFont="1" applyBorder="1" applyAlignment="1">
      <alignment vertical="center"/>
    </xf>
    <xf numFmtId="4" fontId="22" fillId="2" borderId="26" xfId="0" applyNumberFormat="1" applyFont="1" applyFill="1" applyBorder="1" applyAlignment="1">
      <alignment horizontal="justify" vertical="center" wrapText="1"/>
    </xf>
    <xf numFmtId="164" fontId="4" fillId="0" borderId="27" xfId="0" applyNumberFormat="1" applyFont="1" applyBorder="1" applyAlignment="1">
      <alignment vertical="center"/>
    </xf>
    <xf numFmtId="0" fontId="23" fillId="0" borderId="4" xfId="0" applyFont="1" applyBorder="1" applyAlignment="1">
      <alignment horizontal="center"/>
    </xf>
    <xf numFmtId="14" fontId="6" fillId="0" borderId="30" xfId="0" applyNumberFormat="1" applyFont="1" applyBorder="1" applyAlignment="1">
      <alignment horizontal="center" vertical="center"/>
    </xf>
    <xf numFmtId="0" fontId="9" fillId="2" borderId="31" xfId="0" applyFont="1" applyFill="1" applyBorder="1" applyAlignment="1">
      <alignment vertical="center" wrapText="1"/>
    </xf>
    <xf numFmtId="4" fontId="6" fillId="0" borderId="32" xfId="0" applyNumberFormat="1" applyFont="1" applyBorder="1" applyAlignment="1">
      <alignment horizontal="center" vertical="center" wrapText="1"/>
    </xf>
    <xf numFmtId="164" fontId="4" fillId="0" borderId="33" xfId="0" applyNumberFormat="1" applyFont="1" applyBorder="1" applyAlignment="1">
      <alignment vertical="center"/>
    </xf>
    <xf numFmtId="0" fontId="9" fillId="2" borderId="34" xfId="0" applyFont="1" applyFill="1" applyBorder="1" applyAlignment="1">
      <alignment vertical="center" wrapText="1"/>
    </xf>
    <xf numFmtId="4" fontId="9" fillId="2" borderId="35" xfId="0" applyNumberFormat="1" applyFont="1" applyFill="1" applyBorder="1" applyAlignment="1">
      <alignment horizontal="justify" vertical="center" wrapText="1"/>
    </xf>
    <xf numFmtId="164" fontId="5" fillId="0" borderId="35" xfId="0" applyNumberFormat="1" applyFont="1" applyBorder="1" applyAlignment="1">
      <alignment vertical="center" wrapText="1"/>
    </xf>
    <xf numFmtId="43" fontId="0" fillId="0" borderId="36" xfId="191" applyFont="1" applyBorder="1"/>
    <xf numFmtId="0" fontId="10" fillId="2" borderId="0" xfId="0" applyFont="1" applyFill="1" applyAlignment="1">
      <alignment horizontal="center"/>
    </xf>
    <xf numFmtId="0" fontId="2" fillId="0" borderId="19"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 vertical="top"/>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0" fillId="0" borderId="19" xfId="0" applyBorder="1" applyAlignment="1">
      <alignment horizontal="left" wrapText="1"/>
    </xf>
    <xf numFmtId="0" fontId="0" fillId="0" borderId="0" xfId="0" applyAlignment="1">
      <alignment horizontal="left" wrapText="1"/>
    </xf>
    <xf numFmtId="0" fontId="0" fillId="0" borderId="17" xfId="0" applyBorder="1" applyAlignment="1">
      <alignment horizontal="left" wrapText="1"/>
    </xf>
  </cellXfs>
  <cellStyles count="192">
    <cellStyle name="Euro" xfId="16" xr:uid="{84AA4FBE-0411-48D5-ACF9-4E40B8D36130}"/>
    <cellStyle name="Millares" xfId="191" builtinId="3"/>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277E6F5A-1DC2-4CBF-B82F-D9764A899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55700C47-14D6-47DA-8544-D3C0C6B3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0</xdr:row>
      <xdr:rowOff>107674</xdr:rowOff>
    </xdr:from>
    <xdr:to>
      <xdr:col>1</xdr:col>
      <xdr:colOff>495300</xdr:colOff>
      <xdr:row>4</xdr:row>
      <xdr:rowOff>161602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59357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5"/>
  <sheetViews>
    <sheetView view="pageBreakPreview" topLeftCell="A214" zoomScale="70" zoomScaleNormal="70" zoomScaleSheetLayoutView="70" zoomScalePageLayoutView="40" workbookViewId="0">
      <selection activeCell="C221" sqref="C221"/>
    </sheetView>
  </sheetViews>
  <sheetFormatPr baseColWidth="10" defaultColWidth="9.140625" defaultRowHeight="15" x14ac:dyDescent="0.25"/>
  <cols>
    <col min="1" max="1" width="13.28515625" customWidth="1"/>
    <col min="2" max="2" width="33.28515625" style="3" customWidth="1"/>
    <col min="3" max="3" width="84.28515625" customWidth="1"/>
    <col min="4" max="4" width="16.140625" style="25" customWidth="1"/>
    <col min="5" max="5" width="13.5703125" bestFit="1" customWidth="1"/>
    <col min="6" max="6" width="14.42578125" bestFit="1" customWidth="1"/>
  </cols>
  <sheetData>
    <row r="1" spans="1:4" ht="15.75" x14ac:dyDescent="0.25">
      <c r="A1" s="89" t="s">
        <v>0</v>
      </c>
      <c r="B1" s="90"/>
      <c r="C1" s="90"/>
      <c r="D1" s="91"/>
    </row>
    <row r="2" spans="1:4" ht="15.75" x14ac:dyDescent="0.25">
      <c r="A2" s="86" t="s">
        <v>1</v>
      </c>
      <c r="B2" s="87"/>
      <c r="C2" s="87"/>
      <c r="D2" s="88"/>
    </row>
    <row r="3" spans="1:4" ht="15.75" x14ac:dyDescent="0.25">
      <c r="A3" s="86" t="s">
        <v>2</v>
      </c>
      <c r="B3" s="87"/>
      <c r="C3" s="87"/>
      <c r="D3" s="88"/>
    </row>
    <row r="4" spans="1:4" x14ac:dyDescent="0.25">
      <c r="A4" s="28"/>
      <c r="D4" s="27"/>
    </row>
    <row r="5" spans="1:4" x14ac:dyDescent="0.25">
      <c r="A5" s="28"/>
      <c r="D5" s="27"/>
    </row>
    <row r="6" spans="1:4" ht="15.75" x14ac:dyDescent="0.25">
      <c r="A6" s="32" t="s">
        <v>3</v>
      </c>
      <c r="D6" s="27"/>
    </row>
    <row r="7" spans="1:4" ht="15.75" x14ac:dyDescent="0.25">
      <c r="A7" s="32" t="s">
        <v>5</v>
      </c>
      <c r="D7" s="27"/>
    </row>
    <row r="8" spans="1:4" ht="15.75" x14ac:dyDescent="0.25">
      <c r="A8" s="32" t="s">
        <v>4</v>
      </c>
      <c r="D8" s="27"/>
    </row>
    <row r="9" spans="1:4" x14ac:dyDescent="0.25">
      <c r="A9" s="28"/>
      <c r="D9" s="27"/>
    </row>
    <row r="10" spans="1:4" ht="15.75" x14ac:dyDescent="0.25">
      <c r="A10" s="83" t="s">
        <v>14</v>
      </c>
      <c r="B10" s="84"/>
      <c r="C10" s="84"/>
      <c r="D10" s="85"/>
    </row>
    <row r="11" spans="1:4" ht="15.75" thickBot="1" x14ac:dyDescent="0.3">
      <c r="A11" s="28"/>
      <c r="D11" s="27"/>
    </row>
    <row r="12" spans="1:4" ht="46.5" customHeight="1" thickBot="1" x14ac:dyDescent="0.3">
      <c r="A12" s="6" t="s">
        <v>6</v>
      </c>
      <c r="B12" s="5" t="s">
        <v>7</v>
      </c>
      <c r="C12" s="6" t="s">
        <v>8</v>
      </c>
      <c r="D12" s="40" t="s">
        <v>10</v>
      </c>
    </row>
    <row r="13" spans="1:4" ht="48" x14ac:dyDescent="0.25">
      <c r="A13" s="36">
        <v>44986</v>
      </c>
      <c r="B13" s="34" t="s">
        <v>61</v>
      </c>
      <c r="C13" s="35" t="s">
        <v>76</v>
      </c>
      <c r="D13" s="39">
        <f>567-26</f>
        <v>541</v>
      </c>
    </row>
    <row r="14" spans="1:4" ht="36" x14ac:dyDescent="0.25">
      <c r="A14" s="36">
        <v>44986</v>
      </c>
      <c r="B14" s="34" t="s">
        <v>34</v>
      </c>
      <c r="C14" s="35" t="s">
        <v>77</v>
      </c>
      <c r="D14" s="38">
        <f>567-51</f>
        <v>516</v>
      </c>
    </row>
    <row r="15" spans="1:4" ht="36" x14ac:dyDescent="0.25">
      <c r="A15" s="36">
        <v>44986</v>
      </c>
      <c r="B15" s="34" t="s">
        <v>46</v>
      </c>
      <c r="C15" s="35" t="s">
        <v>78</v>
      </c>
      <c r="D15" s="38">
        <f>567-30</f>
        <v>537</v>
      </c>
    </row>
    <row r="16" spans="1:4" ht="48" x14ac:dyDescent="0.25">
      <c r="A16" s="36">
        <v>44986</v>
      </c>
      <c r="B16" s="34" t="s">
        <v>45</v>
      </c>
      <c r="C16" s="35" t="s">
        <v>79</v>
      </c>
      <c r="D16" s="38">
        <f>567-14</f>
        <v>553</v>
      </c>
    </row>
    <row r="17" spans="1:4" ht="48" x14ac:dyDescent="0.25">
      <c r="A17" s="36">
        <v>44986</v>
      </c>
      <c r="B17" s="34" t="s">
        <v>33</v>
      </c>
      <c r="C17" s="35" t="s">
        <v>80</v>
      </c>
      <c r="D17" s="38">
        <f>567-18</f>
        <v>549</v>
      </c>
    </row>
    <row r="18" spans="1:4" ht="36" x14ac:dyDescent="0.25">
      <c r="A18" s="36">
        <v>44987</v>
      </c>
      <c r="B18" s="34" t="s">
        <v>74</v>
      </c>
      <c r="C18" s="35" t="s">
        <v>81</v>
      </c>
      <c r="D18" s="38">
        <v>49</v>
      </c>
    </row>
    <row r="19" spans="1:4" ht="36" x14ac:dyDescent="0.25">
      <c r="A19" s="36">
        <v>44987</v>
      </c>
      <c r="B19" s="34" t="s">
        <v>75</v>
      </c>
      <c r="C19" s="35" t="s">
        <v>82</v>
      </c>
      <c r="D19" s="39">
        <v>62</v>
      </c>
    </row>
    <row r="20" spans="1:4" ht="48" x14ac:dyDescent="0.25">
      <c r="A20" s="36">
        <v>44987</v>
      </c>
      <c r="B20" s="34" t="s">
        <v>74</v>
      </c>
      <c r="C20" s="35" t="s">
        <v>85</v>
      </c>
      <c r="D20" s="38">
        <v>50</v>
      </c>
    </row>
    <row r="21" spans="1:4" ht="48" x14ac:dyDescent="0.25">
      <c r="A21" s="36">
        <v>44987</v>
      </c>
      <c r="B21" s="34" t="s">
        <v>75</v>
      </c>
      <c r="C21" s="35" t="s">
        <v>86</v>
      </c>
      <c r="D21" s="38">
        <v>55</v>
      </c>
    </row>
    <row r="22" spans="1:4" ht="48" x14ac:dyDescent="0.25">
      <c r="A22" s="36">
        <v>44987</v>
      </c>
      <c r="B22" s="34" t="s">
        <v>83</v>
      </c>
      <c r="C22" s="35" t="s">
        <v>87</v>
      </c>
      <c r="D22" s="38">
        <v>333</v>
      </c>
    </row>
    <row r="23" spans="1:4" ht="48" x14ac:dyDescent="0.25">
      <c r="A23" s="67">
        <v>44987</v>
      </c>
      <c r="B23" s="68" t="s">
        <v>84</v>
      </c>
      <c r="C23" s="62" t="s">
        <v>88</v>
      </c>
      <c r="D23" s="63">
        <v>388</v>
      </c>
    </row>
    <row r="24" spans="1:4" ht="60" x14ac:dyDescent="0.25">
      <c r="A24" s="67">
        <v>44987</v>
      </c>
      <c r="B24" s="68" t="s">
        <v>70</v>
      </c>
      <c r="C24" s="62" t="s">
        <v>89</v>
      </c>
      <c r="D24" s="63">
        <v>1005.75</v>
      </c>
    </row>
    <row r="25" spans="1:4" ht="48" x14ac:dyDescent="0.25">
      <c r="A25" s="67">
        <v>44987</v>
      </c>
      <c r="B25" s="68" t="s">
        <v>61</v>
      </c>
      <c r="C25" s="62" t="s">
        <v>90</v>
      </c>
      <c r="D25" s="63">
        <v>134</v>
      </c>
    </row>
    <row r="26" spans="1:4" ht="48" x14ac:dyDescent="0.25">
      <c r="A26" s="67">
        <v>44987</v>
      </c>
      <c r="B26" s="68" t="s">
        <v>57</v>
      </c>
      <c r="C26" s="62" t="s">
        <v>91</v>
      </c>
      <c r="D26" s="63">
        <v>43</v>
      </c>
    </row>
    <row r="27" spans="1:4" ht="60" x14ac:dyDescent="0.25">
      <c r="A27" s="67">
        <v>44987</v>
      </c>
      <c r="B27" s="68" t="s">
        <v>57</v>
      </c>
      <c r="C27" s="62" t="s">
        <v>92</v>
      </c>
      <c r="D27" s="63">
        <v>103</v>
      </c>
    </row>
    <row r="28" spans="1:4" ht="48" x14ac:dyDescent="0.25">
      <c r="A28" s="67">
        <v>44987</v>
      </c>
      <c r="B28" s="68" t="s">
        <v>83</v>
      </c>
      <c r="C28" s="62" t="s">
        <v>93</v>
      </c>
      <c r="D28" s="63">
        <v>253.01</v>
      </c>
    </row>
    <row r="29" spans="1:4" x14ac:dyDescent="0.25">
      <c r="A29" s="36"/>
      <c r="B29" s="34"/>
      <c r="C29" s="69" t="s">
        <v>11</v>
      </c>
      <c r="D29" s="70">
        <f>SUM(D13:D28)</f>
        <v>5171.76</v>
      </c>
    </row>
    <row r="30" spans="1:4" x14ac:dyDescent="0.25">
      <c r="A30" s="67"/>
      <c r="B30" s="68"/>
      <c r="C30" s="71" t="s">
        <v>9</v>
      </c>
      <c r="D30" s="72">
        <f>+D29</f>
        <v>5171.76</v>
      </c>
    </row>
    <row r="31" spans="1:4" ht="45.75" customHeight="1" x14ac:dyDescent="0.25">
      <c r="A31" s="67">
        <v>44987</v>
      </c>
      <c r="B31" s="68" t="s">
        <v>43</v>
      </c>
      <c r="C31" s="62" t="s">
        <v>94</v>
      </c>
      <c r="D31" s="63">
        <v>44</v>
      </c>
    </row>
    <row r="32" spans="1:4" ht="36" x14ac:dyDescent="0.25">
      <c r="A32" s="67">
        <v>44987</v>
      </c>
      <c r="B32" s="68" t="s">
        <v>43</v>
      </c>
      <c r="C32" s="62" t="s">
        <v>95</v>
      </c>
      <c r="D32" s="63">
        <v>89</v>
      </c>
    </row>
    <row r="33" spans="1:4" ht="84.75" customHeight="1" x14ac:dyDescent="0.25">
      <c r="A33" s="67">
        <v>44987</v>
      </c>
      <c r="B33" s="68" t="s">
        <v>33</v>
      </c>
      <c r="C33" s="62" t="s">
        <v>96</v>
      </c>
      <c r="D33" s="63">
        <v>83</v>
      </c>
    </row>
    <row r="34" spans="1:4" ht="48" x14ac:dyDescent="0.25">
      <c r="A34" s="67">
        <v>44988</v>
      </c>
      <c r="B34" s="68" t="s">
        <v>50</v>
      </c>
      <c r="C34" s="62" t="s">
        <v>97</v>
      </c>
      <c r="D34" s="63">
        <v>86</v>
      </c>
    </row>
    <row r="35" spans="1:4" ht="48" x14ac:dyDescent="0.25">
      <c r="A35" s="67">
        <v>44988</v>
      </c>
      <c r="B35" s="68" t="s">
        <v>60</v>
      </c>
      <c r="C35" s="62" t="s">
        <v>98</v>
      </c>
      <c r="D35" s="63">
        <v>91.5</v>
      </c>
    </row>
    <row r="36" spans="1:4" ht="44.25" customHeight="1" x14ac:dyDescent="0.25">
      <c r="A36" s="67">
        <v>44988</v>
      </c>
      <c r="B36" s="68" t="s">
        <v>56</v>
      </c>
      <c r="C36" s="62" t="s">
        <v>99</v>
      </c>
      <c r="D36" s="63">
        <v>127</v>
      </c>
    </row>
    <row r="37" spans="1:4" ht="60" x14ac:dyDescent="0.25">
      <c r="A37" s="67">
        <v>44988</v>
      </c>
      <c r="B37" s="68" t="s">
        <v>57</v>
      </c>
      <c r="C37" s="62" t="s">
        <v>100</v>
      </c>
      <c r="D37" s="63">
        <v>69</v>
      </c>
    </row>
    <row r="38" spans="1:4" ht="45.75" customHeight="1" x14ac:dyDescent="0.25">
      <c r="A38" s="67">
        <v>44988</v>
      </c>
      <c r="B38" s="68" t="s">
        <v>44</v>
      </c>
      <c r="C38" s="62" t="s">
        <v>101</v>
      </c>
      <c r="D38" s="63">
        <v>44</v>
      </c>
    </row>
    <row r="39" spans="1:4" ht="36" x14ac:dyDescent="0.25">
      <c r="A39" s="67">
        <v>44988</v>
      </c>
      <c r="B39" s="68" t="s">
        <v>44</v>
      </c>
      <c r="C39" s="62" t="s">
        <v>102</v>
      </c>
      <c r="D39" s="63">
        <v>84</v>
      </c>
    </row>
    <row r="40" spans="1:4" ht="48" x14ac:dyDescent="0.25">
      <c r="A40" s="67">
        <v>44988</v>
      </c>
      <c r="B40" s="68" t="s">
        <v>57</v>
      </c>
      <c r="C40" s="62" t="s">
        <v>103</v>
      </c>
      <c r="D40" s="63">
        <v>40</v>
      </c>
    </row>
    <row r="41" spans="1:4" ht="60" x14ac:dyDescent="0.25">
      <c r="A41" s="67">
        <v>44988</v>
      </c>
      <c r="B41" s="68" t="s">
        <v>37</v>
      </c>
      <c r="C41" s="62" t="s">
        <v>104</v>
      </c>
      <c r="D41" s="63">
        <v>59</v>
      </c>
    </row>
    <row r="42" spans="1:4" ht="69.75" customHeight="1" x14ac:dyDescent="0.25">
      <c r="A42" s="67">
        <v>44988</v>
      </c>
      <c r="B42" s="68" t="s">
        <v>38</v>
      </c>
      <c r="C42" s="62" t="s">
        <v>105</v>
      </c>
      <c r="D42" s="63">
        <v>59</v>
      </c>
    </row>
    <row r="43" spans="1:4" ht="63" customHeight="1" x14ac:dyDescent="0.25">
      <c r="A43" s="67">
        <v>44988</v>
      </c>
      <c r="B43" s="68" t="s">
        <v>69</v>
      </c>
      <c r="C43" s="62" t="s">
        <v>106</v>
      </c>
      <c r="D43" s="63">
        <v>481.75</v>
      </c>
    </row>
    <row r="44" spans="1:4" x14ac:dyDescent="0.25">
      <c r="A44" s="36"/>
      <c r="B44" s="34"/>
      <c r="C44" s="69" t="s">
        <v>11</v>
      </c>
      <c r="D44" s="70">
        <f>SUM(D30:D43)</f>
        <v>6529.01</v>
      </c>
    </row>
    <row r="45" spans="1:4" x14ac:dyDescent="0.25">
      <c r="A45" s="67"/>
      <c r="B45" s="68"/>
      <c r="C45" s="71" t="s">
        <v>9</v>
      </c>
      <c r="D45" s="72">
        <f>+D44</f>
        <v>6529.01</v>
      </c>
    </row>
    <row r="46" spans="1:4" ht="48" x14ac:dyDescent="0.25">
      <c r="A46" s="36">
        <v>44988</v>
      </c>
      <c r="B46" s="34" t="s">
        <v>69</v>
      </c>
      <c r="C46" s="62" t="s">
        <v>107</v>
      </c>
      <c r="D46" s="63">
        <v>142</v>
      </c>
    </row>
    <row r="47" spans="1:4" s="33" customFormat="1" ht="60" x14ac:dyDescent="0.25">
      <c r="A47" s="65">
        <v>44988</v>
      </c>
      <c r="B47" s="66" t="s">
        <v>69</v>
      </c>
      <c r="C47" s="35" t="s">
        <v>108</v>
      </c>
      <c r="D47" s="38">
        <v>121</v>
      </c>
    </row>
    <row r="48" spans="1:4" s="33" customFormat="1" ht="60" customHeight="1" x14ac:dyDescent="0.25">
      <c r="A48" s="65">
        <v>44988</v>
      </c>
      <c r="B48" s="66" t="s">
        <v>33</v>
      </c>
      <c r="C48" s="35" t="s">
        <v>110</v>
      </c>
      <c r="D48" s="38">
        <v>141</v>
      </c>
    </row>
    <row r="49" spans="1:4" s="33" customFormat="1" ht="52.5" customHeight="1" x14ac:dyDescent="0.25">
      <c r="A49" s="65">
        <v>44988</v>
      </c>
      <c r="B49" s="66" t="s">
        <v>33</v>
      </c>
      <c r="C49" s="35" t="s">
        <v>111</v>
      </c>
      <c r="D49" s="38">
        <v>130</v>
      </c>
    </row>
    <row r="50" spans="1:4" s="33" customFormat="1" ht="36" x14ac:dyDescent="0.25">
      <c r="A50" s="65">
        <v>44988</v>
      </c>
      <c r="B50" s="66" t="s">
        <v>53</v>
      </c>
      <c r="C50" s="35" t="s">
        <v>112</v>
      </c>
      <c r="D50" s="38">
        <v>44</v>
      </c>
    </row>
    <row r="51" spans="1:4" s="33" customFormat="1" ht="72" customHeight="1" x14ac:dyDescent="0.25">
      <c r="A51" s="65">
        <v>44988</v>
      </c>
      <c r="B51" s="66" t="s">
        <v>41</v>
      </c>
      <c r="C51" s="35" t="s">
        <v>113</v>
      </c>
      <c r="D51" s="38">
        <v>538</v>
      </c>
    </row>
    <row r="52" spans="1:4" s="33" customFormat="1" ht="72.75" customHeight="1" x14ac:dyDescent="0.25">
      <c r="A52" s="65">
        <v>44988</v>
      </c>
      <c r="B52" s="66" t="s">
        <v>69</v>
      </c>
      <c r="C52" s="35" t="s">
        <v>114</v>
      </c>
      <c r="D52" s="38">
        <v>84</v>
      </c>
    </row>
    <row r="53" spans="1:4" s="33" customFormat="1" ht="48" customHeight="1" x14ac:dyDescent="0.25">
      <c r="A53" s="65">
        <v>44988</v>
      </c>
      <c r="B53" s="66" t="s">
        <v>109</v>
      </c>
      <c r="C53" s="35" t="s">
        <v>115</v>
      </c>
      <c r="D53" s="38">
        <v>69</v>
      </c>
    </row>
    <row r="54" spans="1:4" s="33" customFormat="1" ht="60" x14ac:dyDescent="0.25">
      <c r="A54" s="65">
        <v>44988</v>
      </c>
      <c r="B54" s="66" t="s">
        <v>109</v>
      </c>
      <c r="C54" s="35" t="s">
        <v>116</v>
      </c>
      <c r="D54" s="38">
        <v>177.5</v>
      </c>
    </row>
    <row r="55" spans="1:4" s="33" customFormat="1" ht="62.25" customHeight="1" x14ac:dyDescent="0.25">
      <c r="A55" s="65">
        <v>44988</v>
      </c>
      <c r="B55" s="66" t="s">
        <v>69</v>
      </c>
      <c r="C55" s="35" t="s">
        <v>117</v>
      </c>
      <c r="D55" s="38">
        <v>44</v>
      </c>
    </row>
    <row r="56" spans="1:4" s="33" customFormat="1" ht="48" customHeight="1" x14ac:dyDescent="0.25">
      <c r="A56" s="65">
        <v>44988</v>
      </c>
      <c r="B56" s="66" t="s">
        <v>41</v>
      </c>
      <c r="C56" s="35" t="s">
        <v>118</v>
      </c>
      <c r="D56" s="38">
        <v>470.75</v>
      </c>
    </row>
    <row r="57" spans="1:4" s="33" customFormat="1" ht="44.25" customHeight="1" x14ac:dyDescent="0.25">
      <c r="A57" s="65">
        <v>44988</v>
      </c>
      <c r="B57" s="66" t="s">
        <v>35</v>
      </c>
      <c r="C57" s="35" t="s">
        <v>119</v>
      </c>
      <c r="D57" s="38">
        <v>427.75</v>
      </c>
    </row>
    <row r="58" spans="1:4" s="33" customFormat="1" x14ac:dyDescent="0.25">
      <c r="A58" s="36"/>
      <c r="B58" s="34"/>
      <c r="C58" s="69" t="s">
        <v>11</v>
      </c>
      <c r="D58" s="70">
        <f>SUM(D45:D57)</f>
        <v>8918.01</v>
      </c>
    </row>
    <row r="59" spans="1:4" s="33" customFormat="1" x14ac:dyDescent="0.25">
      <c r="A59" s="65"/>
      <c r="B59" s="66"/>
      <c r="C59" s="69" t="s">
        <v>9</v>
      </c>
      <c r="D59" s="70">
        <f>+D58</f>
        <v>8918.01</v>
      </c>
    </row>
    <row r="60" spans="1:4" s="33" customFormat="1" ht="36" x14ac:dyDescent="0.25">
      <c r="A60" s="65">
        <v>44988</v>
      </c>
      <c r="B60" s="66" t="s">
        <v>42</v>
      </c>
      <c r="C60" s="35" t="s">
        <v>120</v>
      </c>
      <c r="D60" s="38">
        <v>483</v>
      </c>
    </row>
    <row r="61" spans="1:4" s="33" customFormat="1" ht="48" x14ac:dyDescent="0.25">
      <c r="A61" s="65">
        <v>44988</v>
      </c>
      <c r="B61" s="66" t="s">
        <v>63</v>
      </c>
      <c r="C61" s="35" t="s">
        <v>121</v>
      </c>
      <c r="D61" s="38">
        <v>87</v>
      </c>
    </row>
    <row r="62" spans="1:4" s="33" customFormat="1" ht="60" x14ac:dyDescent="0.25">
      <c r="A62" s="65">
        <v>44988</v>
      </c>
      <c r="B62" s="66" t="s">
        <v>63</v>
      </c>
      <c r="C62" s="35" t="s">
        <v>122</v>
      </c>
      <c r="D62" s="38">
        <v>51</v>
      </c>
    </row>
    <row r="63" spans="1:4" s="33" customFormat="1" ht="60" x14ac:dyDescent="0.25">
      <c r="A63" s="65">
        <v>44988</v>
      </c>
      <c r="B63" s="66" t="s">
        <v>63</v>
      </c>
      <c r="C63" s="35" t="s">
        <v>123</v>
      </c>
      <c r="D63" s="38">
        <v>114</v>
      </c>
    </row>
    <row r="64" spans="1:4" s="33" customFormat="1" ht="48" x14ac:dyDescent="0.25">
      <c r="A64" s="65">
        <v>44988</v>
      </c>
      <c r="B64" s="66" t="s">
        <v>59</v>
      </c>
      <c r="C64" s="35" t="s">
        <v>124</v>
      </c>
      <c r="D64" s="38">
        <v>63</v>
      </c>
    </row>
    <row r="65" spans="1:4" s="33" customFormat="1" ht="48" x14ac:dyDescent="0.25">
      <c r="A65" s="65">
        <v>44988</v>
      </c>
      <c r="B65" s="66" t="s">
        <v>33</v>
      </c>
      <c r="C65" s="35" t="s">
        <v>125</v>
      </c>
      <c r="D65" s="38">
        <v>142</v>
      </c>
    </row>
    <row r="66" spans="1:4" s="33" customFormat="1" ht="72" x14ac:dyDescent="0.25">
      <c r="A66" s="65">
        <v>44988</v>
      </c>
      <c r="B66" s="66" t="s">
        <v>58</v>
      </c>
      <c r="C66" s="35" t="s">
        <v>126</v>
      </c>
      <c r="D66" s="38">
        <f>903-90</f>
        <v>813</v>
      </c>
    </row>
    <row r="67" spans="1:4" s="33" customFormat="1" ht="60" x14ac:dyDescent="0.25">
      <c r="A67" s="65">
        <v>44992</v>
      </c>
      <c r="B67" s="66" t="s">
        <v>40</v>
      </c>
      <c r="C67" s="35" t="s">
        <v>127</v>
      </c>
      <c r="D67" s="38">
        <f>567-89.4</f>
        <v>477.6</v>
      </c>
    </row>
    <row r="68" spans="1:4" s="33" customFormat="1" ht="60" x14ac:dyDescent="0.25">
      <c r="A68" s="65">
        <v>44992</v>
      </c>
      <c r="B68" s="66" t="s">
        <v>39</v>
      </c>
      <c r="C68" s="35" t="s">
        <v>128</v>
      </c>
      <c r="D68" s="38">
        <f>567-75.9</f>
        <v>491.1</v>
      </c>
    </row>
    <row r="69" spans="1:4" s="33" customFormat="1" ht="72" x14ac:dyDescent="0.25">
      <c r="A69" s="65">
        <v>44992</v>
      </c>
      <c r="B69" s="66" t="s">
        <v>33</v>
      </c>
      <c r="C69" s="35" t="s">
        <v>129</v>
      </c>
      <c r="D69" s="38">
        <f>567-89.4</f>
        <v>477.6</v>
      </c>
    </row>
    <row r="70" spans="1:4" s="33" customFormat="1" ht="72" x14ac:dyDescent="0.25">
      <c r="A70" s="65">
        <v>44995</v>
      </c>
      <c r="B70" s="66" t="s">
        <v>51</v>
      </c>
      <c r="C70" s="35" t="s">
        <v>130</v>
      </c>
      <c r="D70" s="38">
        <v>718</v>
      </c>
    </row>
    <row r="71" spans="1:4" s="33" customFormat="1" ht="60" x14ac:dyDescent="0.25">
      <c r="A71" s="65">
        <v>44995</v>
      </c>
      <c r="B71" s="66" t="s">
        <v>71</v>
      </c>
      <c r="C71" s="35" t="s">
        <v>131</v>
      </c>
      <c r="D71" s="38">
        <v>1181.25</v>
      </c>
    </row>
    <row r="72" spans="1:4" s="33" customFormat="1" x14ac:dyDescent="0.25">
      <c r="A72" s="36"/>
      <c r="B72" s="34"/>
      <c r="C72" s="69" t="s">
        <v>11</v>
      </c>
      <c r="D72" s="70">
        <f>SUM(D59:D71)</f>
        <v>14016.560000000001</v>
      </c>
    </row>
    <row r="73" spans="1:4" s="33" customFormat="1" x14ac:dyDescent="0.25">
      <c r="A73" s="65"/>
      <c r="B73" s="66"/>
      <c r="C73" s="69" t="s">
        <v>9</v>
      </c>
      <c r="D73" s="70">
        <f>+D72</f>
        <v>14016.560000000001</v>
      </c>
    </row>
    <row r="74" spans="1:4" s="33" customFormat="1" ht="36" x14ac:dyDescent="0.25">
      <c r="A74" s="65">
        <v>44995</v>
      </c>
      <c r="B74" s="66" t="s">
        <v>70</v>
      </c>
      <c r="C74" s="35" t="s">
        <v>134</v>
      </c>
      <c r="D74" s="38">
        <v>167.5</v>
      </c>
    </row>
    <row r="75" spans="1:4" s="33" customFormat="1" ht="94.5" customHeight="1" x14ac:dyDescent="0.25">
      <c r="A75" s="65">
        <v>44995</v>
      </c>
      <c r="B75" s="66" t="s">
        <v>39</v>
      </c>
      <c r="C75" s="35" t="s">
        <v>135</v>
      </c>
      <c r="D75" s="38">
        <v>611.01</v>
      </c>
    </row>
    <row r="76" spans="1:4" s="33" customFormat="1" ht="96" customHeight="1" x14ac:dyDescent="0.25">
      <c r="A76" s="65">
        <v>44995</v>
      </c>
      <c r="B76" s="66" t="s">
        <v>40</v>
      </c>
      <c r="C76" s="35" t="s">
        <v>136</v>
      </c>
      <c r="D76" s="38">
        <v>610.01</v>
      </c>
    </row>
    <row r="77" spans="1:4" s="33" customFormat="1" ht="57.75" customHeight="1" x14ac:dyDescent="0.25">
      <c r="A77" s="65">
        <v>44995</v>
      </c>
      <c r="B77" s="66" t="s">
        <v>53</v>
      </c>
      <c r="C77" s="35" t="s">
        <v>137</v>
      </c>
      <c r="D77" s="38">
        <v>298.01</v>
      </c>
    </row>
    <row r="78" spans="1:4" s="33" customFormat="1" ht="55.5" customHeight="1" x14ac:dyDescent="0.25">
      <c r="A78" s="65">
        <v>44995</v>
      </c>
      <c r="B78" s="66" t="s">
        <v>132</v>
      </c>
      <c r="C78" s="35" t="s">
        <v>138</v>
      </c>
      <c r="D78" s="38">
        <v>251.01</v>
      </c>
    </row>
    <row r="79" spans="1:4" s="33" customFormat="1" ht="60" x14ac:dyDescent="0.25">
      <c r="A79" s="65">
        <v>44995</v>
      </c>
      <c r="B79" s="66" t="s">
        <v>133</v>
      </c>
      <c r="C79" s="35" t="s">
        <v>139</v>
      </c>
      <c r="D79" s="38">
        <v>134</v>
      </c>
    </row>
    <row r="80" spans="1:4" s="33" customFormat="1" ht="36" x14ac:dyDescent="0.25">
      <c r="A80" s="65">
        <v>44995</v>
      </c>
      <c r="B80" s="66" t="s">
        <v>60</v>
      </c>
      <c r="C80" s="35" t="s">
        <v>140</v>
      </c>
      <c r="D80" s="38">
        <v>45</v>
      </c>
    </row>
    <row r="81" spans="1:4" s="33" customFormat="1" ht="36" x14ac:dyDescent="0.25">
      <c r="A81" s="65">
        <v>44995</v>
      </c>
      <c r="B81" s="66" t="s">
        <v>56</v>
      </c>
      <c r="C81" s="35" t="s">
        <v>141</v>
      </c>
      <c r="D81" s="38">
        <v>111.25</v>
      </c>
    </row>
    <row r="82" spans="1:4" s="33" customFormat="1" ht="48" x14ac:dyDescent="0.25">
      <c r="A82" s="65">
        <v>44995</v>
      </c>
      <c r="B82" s="66" t="s">
        <v>56</v>
      </c>
      <c r="C82" s="35" t="s">
        <v>142</v>
      </c>
      <c r="D82" s="38">
        <v>78</v>
      </c>
    </row>
    <row r="83" spans="1:4" s="33" customFormat="1" ht="36" x14ac:dyDescent="0.25">
      <c r="A83" s="65">
        <v>44995</v>
      </c>
      <c r="B83" s="66" t="s">
        <v>43</v>
      </c>
      <c r="C83" s="35" t="s">
        <v>143</v>
      </c>
      <c r="D83" s="38">
        <v>78.25</v>
      </c>
    </row>
    <row r="84" spans="1:4" s="33" customFormat="1" ht="36" x14ac:dyDescent="0.25">
      <c r="A84" s="65">
        <v>44995</v>
      </c>
      <c r="B84" s="66" t="s">
        <v>56</v>
      </c>
      <c r="C84" s="35" t="s">
        <v>144</v>
      </c>
      <c r="D84" s="38">
        <v>141</v>
      </c>
    </row>
    <row r="85" spans="1:4" s="33" customFormat="1" ht="72" x14ac:dyDescent="0.25">
      <c r="A85" s="65">
        <v>44995</v>
      </c>
      <c r="B85" s="66" t="s">
        <v>57</v>
      </c>
      <c r="C85" s="35" t="s">
        <v>145</v>
      </c>
      <c r="D85" s="38">
        <v>79</v>
      </c>
    </row>
    <row r="86" spans="1:4" s="33" customFormat="1" x14ac:dyDescent="0.25">
      <c r="A86" s="36"/>
      <c r="B86" s="34"/>
      <c r="C86" s="69" t="s">
        <v>11</v>
      </c>
      <c r="D86" s="70">
        <f>SUM(D73:D85)</f>
        <v>16620.600000000002</v>
      </c>
    </row>
    <row r="87" spans="1:4" s="33" customFormat="1" x14ac:dyDescent="0.25">
      <c r="A87" s="65"/>
      <c r="B87" s="66"/>
      <c r="C87" s="69" t="s">
        <v>9</v>
      </c>
      <c r="D87" s="70">
        <f>+D86</f>
        <v>16620.600000000002</v>
      </c>
    </row>
    <row r="88" spans="1:4" s="33" customFormat="1" ht="36" x14ac:dyDescent="0.25">
      <c r="A88" s="65">
        <v>44995</v>
      </c>
      <c r="B88" s="66" t="s">
        <v>71</v>
      </c>
      <c r="C88" s="35" t="s">
        <v>147</v>
      </c>
      <c r="D88" s="38">
        <v>137</v>
      </c>
    </row>
    <row r="89" spans="1:4" s="33" customFormat="1" ht="48" x14ac:dyDescent="0.25">
      <c r="A89" s="65">
        <v>44995</v>
      </c>
      <c r="B89" s="66" t="s">
        <v>146</v>
      </c>
      <c r="C89" s="35" t="s">
        <v>148</v>
      </c>
      <c r="D89" s="38">
        <v>291.01</v>
      </c>
    </row>
    <row r="90" spans="1:4" s="33" customFormat="1" ht="48" x14ac:dyDescent="0.25">
      <c r="A90" s="65">
        <v>44995</v>
      </c>
      <c r="B90" s="66" t="s">
        <v>56</v>
      </c>
      <c r="C90" s="35" t="s">
        <v>149</v>
      </c>
      <c r="D90" s="38">
        <v>57</v>
      </c>
    </row>
    <row r="91" spans="1:4" s="33" customFormat="1" ht="48" x14ac:dyDescent="0.25">
      <c r="A91" s="65">
        <v>44995</v>
      </c>
      <c r="B91" s="66" t="s">
        <v>54</v>
      </c>
      <c r="C91" s="35" t="s">
        <v>150</v>
      </c>
      <c r="D91" s="38">
        <v>78</v>
      </c>
    </row>
    <row r="92" spans="1:4" s="33" customFormat="1" ht="48" x14ac:dyDescent="0.25">
      <c r="A92" s="65">
        <v>44995</v>
      </c>
      <c r="B92" s="66" t="s">
        <v>54</v>
      </c>
      <c r="C92" s="35" t="s">
        <v>151</v>
      </c>
      <c r="D92" s="38">
        <v>59</v>
      </c>
    </row>
    <row r="93" spans="1:4" s="33" customFormat="1" ht="36" x14ac:dyDescent="0.25">
      <c r="A93" s="65">
        <v>44995</v>
      </c>
      <c r="B93" s="66" t="s">
        <v>54</v>
      </c>
      <c r="C93" s="35" t="s">
        <v>152</v>
      </c>
      <c r="D93" s="38">
        <v>88</v>
      </c>
    </row>
    <row r="94" spans="1:4" s="33" customFormat="1" ht="48" x14ac:dyDescent="0.25">
      <c r="A94" s="65">
        <v>44995</v>
      </c>
      <c r="B94" s="66" t="s">
        <v>55</v>
      </c>
      <c r="C94" s="35" t="s">
        <v>153</v>
      </c>
      <c r="D94" s="38">
        <v>64</v>
      </c>
    </row>
    <row r="95" spans="1:4" s="33" customFormat="1" ht="48" x14ac:dyDescent="0.25">
      <c r="A95" s="65">
        <v>44995</v>
      </c>
      <c r="B95" s="66" t="s">
        <v>55</v>
      </c>
      <c r="C95" s="35" t="s">
        <v>154</v>
      </c>
      <c r="D95" s="38">
        <v>59</v>
      </c>
    </row>
    <row r="96" spans="1:4" s="33" customFormat="1" ht="36" x14ac:dyDescent="0.25">
      <c r="A96" s="65">
        <v>44995</v>
      </c>
      <c r="B96" s="66" t="s">
        <v>55</v>
      </c>
      <c r="C96" s="35" t="s">
        <v>155</v>
      </c>
      <c r="D96" s="38">
        <v>103</v>
      </c>
    </row>
    <row r="97" spans="1:4" s="33" customFormat="1" ht="36" x14ac:dyDescent="0.25">
      <c r="A97" s="65">
        <v>44995</v>
      </c>
      <c r="B97" s="66" t="s">
        <v>61</v>
      </c>
      <c r="C97" s="35" t="s">
        <v>156</v>
      </c>
      <c r="D97" s="38">
        <v>122.5</v>
      </c>
    </row>
    <row r="98" spans="1:4" s="33" customFormat="1" ht="48" x14ac:dyDescent="0.25">
      <c r="A98" s="65">
        <v>44995</v>
      </c>
      <c r="B98" s="66" t="s">
        <v>39</v>
      </c>
      <c r="C98" s="35" t="s">
        <v>157</v>
      </c>
      <c r="D98" s="38">
        <v>114.9</v>
      </c>
    </row>
    <row r="99" spans="1:4" s="33" customFormat="1" ht="48" x14ac:dyDescent="0.25">
      <c r="A99" s="65">
        <v>44995</v>
      </c>
      <c r="B99" s="66" t="s">
        <v>40</v>
      </c>
      <c r="C99" s="35" t="s">
        <v>158</v>
      </c>
      <c r="D99" s="38">
        <v>109.9</v>
      </c>
    </row>
    <row r="100" spans="1:4" s="33" customFormat="1" ht="36" x14ac:dyDescent="0.25">
      <c r="A100" s="65">
        <v>44995</v>
      </c>
      <c r="B100" s="66" t="s">
        <v>50</v>
      </c>
      <c r="C100" s="35" t="s">
        <v>159</v>
      </c>
      <c r="D100" s="38">
        <v>62</v>
      </c>
    </row>
    <row r="101" spans="1:4" s="33" customFormat="1" ht="48" x14ac:dyDescent="0.25">
      <c r="A101" s="65">
        <v>44995</v>
      </c>
      <c r="B101" s="66" t="s">
        <v>66</v>
      </c>
      <c r="C101" s="35" t="s">
        <v>160</v>
      </c>
      <c r="D101" s="38">
        <v>82</v>
      </c>
    </row>
    <row r="102" spans="1:4" s="33" customFormat="1" ht="36" x14ac:dyDescent="0.25">
      <c r="A102" s="65">
        <v>44999</v>
      </c>
      <c r="B102" s="66" t="s">
        <v>161</v>
      </c>
      <c r="C102" s="35" t="s">
        <v>162</v>
      </c>
      <c r="D102" s="38">
        <f>147-35</f>
        <v>112</v>
      </c>
    </row>
    <row r="103" spans="1:4" s="33" customFormat="1" ht="36" x14ac:dyDescent="0.25">
      <c r="A103" s="65">
        <v>44999</v>
      </c>
      <c r="B103" s="66" t="s">
        <v>109</v>
      </c>
      <c r="C103" s="35" t="s">
        <v>163</v>
      </c>
      <c r="D103" s="38">
        <f>147-38</f>
        <v>109</v>
      </c>
    </row>
    <row r="104" spans="1:4" s="33" customFormat="1" x14ac:dyDescent="0.25">
      <c r="A104" s="36"/>
      <c r="B104" s="34"/>
      <c r="C104" s="69" t="s">
        <v>11</v>
      </c>
      <c r="D104" s="70">
        <f>SUM(D87:D103)</f>
        <v>18268.910000000003</v>
      </c>
    </row>
    <row r="105" spans="1:4" s="33" customFormat="1" x14ac:dyDescent="0.25">
      <c r="A105" s="65"/>
      <c r="B105" s="66"/>
      <c r="C105" s="69" t="s">
        <v>9</v>
      </c>
      <c r="D105" s="70">
        <f>+D104</f>
        <v>18268.910000000003</v>
      </c>
    </row>
    <row r="106" spans="1:4" s="33" customFormat="1" ht="48" x14ac:dyDescent="0.25">
      <c r="A106" s="65">
        <v>45000</v>
      </c>
      <c r="B106" s="66" t="s">
        <v>39</v>
      </c>
      <c r="C106" s="35" t="s">
        <v>164</v>
      </c>
      <c r="D106" s="38">
        <f>567-140</f>
        <v>427</v>
      </c>
    </row>
    <row r="107" spans="1:4" s="33" customFormat="1" ht="48" x14ac:dyDescent="0.25">
      <c r="A107" s="65">
        <v>45000</v>
      </c>
      <c r="B107" s="66" t="s">
        <v>40</v>
      </c>
      <c r="C107" s="35" t="s">
        <v>165</v>
      </c>
      <c r="D107" s="38">
        <f>567-135</f>
        <v>432</v>
      </c>
    </row>
    <row r="108" spans="1:4" s="33" customFormat="1" ht="60" x14ac:dyDescent="0.25">
      <c r="A108" s="65">
        <v>45000</v>
      </c>
      <c r="B108" s="66" t="s">
        <v>33</v>
      </c>
      <c r="C108" s="35" t="s">
        <v>166</v>
      </c>
      <c r="D108" s="38">
        <f>567-128</f>
        <v>439</v>
      </c>
    </row>
    <row r="109" spans="1:4" s="33" customFormat="1" ht="48" x14ac:dyDescent="0.25">
      <c r="A109" s="65">
        <v>45001</v>
      </c>
      <c r="B109" s="66" t="s">
        <v>41</v>
      </c>
      <c r="C109" s="35" t="s">
        <v>167</v>
      </c>
      <c r="D109" s="38">
        <v>803</v>
      </c>
    </row>
    <row r="110" spans="1:4" s="33" customFormat="1" ht="48" x14ac:dyDescent="0.25">
      <c r="A110" s="65">
        <v>45001</v>
      </c>
      <c r="B110" s="66" t="s">
        <v>42</v>
      </c>
      <c r="C110" s="35" t="s">
        <v>168</v>
      </c>
      <c r="D110" s="38">
        <v>795</v>
      </c>
    </row>
    <row r="111" spans="1:4" s="33" customFormat="1" ht="60" x14ac:dyDescent="0.25">
      <c r="A111" s="65">
        <v>45001</v>
      </c>
      <c r="B111" s="66" t="s">
        <v>57</v>
      </c>
      <c r="C111" s="35" t="s">
        <v>169</v>
      </c>
      <c r="D111" s="38">
        <v>103</v>
      </c>
    </row>
    <row r="112" spans="1:4" s="33" customFormat="1" ht="60" x14ac:dyDescent="0.25">
      <c r="A112" s="65">
        <v>45001</v>
      </c>
      <c r="B112" s="66" t="s">
        <v>69</v>
      </c>
      <c r="C112" s="35" t="s">
        <v>170</v>
      </c>
      <c r="D112" s="38">
        <v>52</v>
      </c>
    </row>
    <row r="113" spans="1:4" s="33" customFormat="1" ht="36" x14ac:dyDescent="0.25">
      <c r="A113" s="65">
        <v>45001</v>
      </c>
      <c r="B113" s="66" t="s">
        <v>56</v>
      </c>
      <c r="C113" s="35" t="s">
        <v>171</v>
      </c>
      <c r="D113" s="38">
        <v>72</v>
      </c>
    </row>
    <row r="114" spans="1:4" s="33" customFormat="1" ht="36" x14ac:dyDescent="0.25">
      <c r="A114" s="65">
        <v>45001</v>
      </c>
      <c r="B114" s="66" t="s">
        <v>56</v>
      </c>
      <c r="C114" s="35" t="s">
        <v>172</v>
      </c>
      <c r="D114" s="38">
        <v>102</v>
      </c>
    </row>
    <row r="115" spans="1:4" s="33" customFormat="1" ht="48" x14ac:dyDescent="0.25">
      <c r="A115" s="65">
        <v>45001</v>
      </c>
      <c r="B115" s="66" t="s">
        <v>63</v>
      </c>
      <c r="C115" s="35" t="s">
        <v>173</v>
      </c>
      <c r="D115" s="38">
        <v>36</v>
      </c>
    </row>
    <row r="116" spans="1:4" s="33" customFormat="1" ht="48" x14ac:dyDescent="0.25">
      <c r="A116" s="65">
        <v>45001</v>
      </c>
      <c r="B116" s="66" t="s">
        <v>70</v>
      </c>
      <c r="C116" s="35" t="s">
        <v>174</v>
      </c>
      <c r="D116" s="38">
        <v>80</v>
      </c>
    </row>
    <row r="117" spans="1:4" s="33" customFormat="1" ht="36" x14ac:dyDescent="0.25">
      <c r="A117" s="65">
        <v>45001</v>
      </c>
      <c r="B117" s="66" t="s">
        <v>70</v>
      </c>
      <c r="C117" s="35" t="s">
        <v>175</v>
      </c>
      <c r="D117" s="38">
        <v>75</v>
      </c>
    </row>
    <row r="118" spans="1:4" s="33" customFormat="1" ht="48" x14ac:dyDescent="0.25">
      <c r="A118" s="65">
        <v>45001</v>
      </c>
      <c r="B118" s="66" t="s">
        <v>57</v>
      </c>
      <c r="C118" s="35" t="s">
        <v>176</v>
      </c>
      <c r="D118" s="38">
        <v>103</v>
      </c>
    </row>
    <row r="119" spans="1:4" s="33" customFormat="1" ht="48" x14ac:dyDescent="0.25">
      <c r="A119" s="65">
        <v>45001</v>
      </c>
      <c r="B119" s="66" t="s">
        <v>69</v>
      </c>
      <c r="C119" s="35" t="s">
        <v>177</v>
      </c>
      <c r="D119" s="38">
        <v>180</v>
      </c>
    </row>
    <row r="120" spans="1:4" s="33" customFormat="1" ht="60" x14ac:dyDescent="0.25">
      <c r="A120" s="65">
        <v>45001</v>
      </c>
      <c r="B120" s="66" t="s">
        <v>47</v>
      </c>
      <c r="C120" s="35" t="s">
        <v>178</v>
      </c>
      <c r="D120" s="38">
        <v>84</v>
      </c>
    </row>
    <row r="121" spans="1:4" s="33" customFormat="1" x14ac:dyDescent="0.25">
      <c r="A121" s="36"/>
      <c r="B121" s="34"/>
      <c r="C121" s="69" t="s">
        <v>11</v>
      </c>
      <c r="D121" s="70">
        <f>SUM(D105:D120)</f>
        <v>22051.910000000003</v>
      </c>
    </row>
    <row r="122" spans="1:4" s="33" customFormat="1" x14ac:dyDescent="0.25">
      <c r="A122" s="65"/>
      <c r="B122" s="66"/>
      <c r="C122" s="69" t="s">
        <v>9</v>
      </c>
      <c r="D122" s="70">
        <f>+D121</f>
        <v>22051.910000000003</v>
      </c>
    </row>
    <row r="123" spans="1:4" s="33" customFormat="1" ht="36" x14ac:dyDescent="0.25">
      <c r="A123" s="65">
        <v>45001</v>
      </c>
      <c r="B123" s="66" t="s">
        <v>70</v>
      </c>
      <c r="C123" s="35" t="s">
        <v>183</v>
      </c>
      <c r="D123" s="38">
        <v>124</v>
      </c>
    </row>
    <row r="124" spans="1:4" s="33" customFormat="1" ht="48" x14ac:dyDescent="0.25">
      <c r="A124" s="65">
        <v>45001</v>
      </c>
      <c r="B124" s="66" t="s">
        <v>47</v>
      </c>
      <c r="C124" s="35" t="s">
        <v>184</v>
      </c>
      <c r="D124" s="38">
        <v>117</v>
      </c>
    </row>
    <row r="125" spans="1:4" s="33" customFormat="1" ht="72" x14ac:dyDescent="0.25">
      <c r="A125" s="65">
        <v>45001</v>
      </c>
      <c r="B125" s="66" t="s">
        <v>179</v>
      </c>
      <c r="C125" s="35" t="s">
        <v>185</v>
      </c>
      <c r="D125" s="38">
        <v>639</v>
      </c>
    </row>
    <row r="126" spans="1:4" s="33" customFormat="1" ht="36" x14ac:dyDescent="0.25">
      <c r="A126" s="65">
        <v>45001</v>
      </c>
      <c r="B126" s="66" t="s">
        <v>180</v>
      </c>
      <c r="C126" s="35" t="s">
        <v>186</v>
      </c>
      <c r="D126" s="38">
        <v>79</v>
      </c>
    </row>
    <row r="127" spans="1:4" s="33" customFormat="1" ht="36" x14ac:dyDescent="0.25">
      <c r="A127" s="65">
        <v>45001</v>
      </c>
      <c r="B127" s="66" t="s">
        <v>36</v>
      </c>
      <c r="C127" s="35" t="s">
        <v>187</v>
      </c>
      <c r="D127" s="38">
        <v>57</v>
      </c>
    </row>
    <row r="128" spans="1:4" s="33" customFormat="1" ht="36" x14ac:dyDescent="0.25">
      <c r="A128" s="65">
        <v>45001</v>
      </c>
      <c r="B128" s="66" t="s">
        <v>60</v>
      </c>
      <c r="C128" s="35" t="s">
        <v>188</v>
      </c>
      <c r="D128" s="38">
        <v>63</v>
      </c>
    </row>
    <row r="129" spans="1:4" s="33" customFormat="1" ht="36" x14ac:dyDescent="0.25">
      <c r="A129" s="65">
        <v>45001</v>
      </c>
      <c r="B129" s="66" t="s">
        <v>34</v>
      </c>
      <c r="C129" s="35" t="s">
        <v>189</v>
      </c>
      <c r="D129" s="38">
        <v>127</v>
      </c>
    </row>
    <row r="130" spans="1:4" s="33" customFormat="1" ht="36" x14ac:dyDescent="0.25">
      <c r="A130" s="65">
        <v>45001</v>
      </c>
      <c r="B130" s="66" t="s">
        <v>181</v>
      </c>
      <c r="C130" s="35" t="s">
        <v>190</v>
      </c>
      <c r="D130" s="38">
        <v>137</v>
      </c>
    </row>
    <row r="131" spans="1:4" s="33" customFormat="1" ht="36" x14ac:dyDescent="0.25">
      <c r="A131" s="65">
        <v>45001</v>
      </c>
      <c r="B131" s="66" t="s">
        <v>182</v>
      </c>
      <c r="C131" s="35" t="s">
        <v>191</v>
      </c>
      <c r="D131" s="38">
        <v>496</v>
      </c>
    </row>
    <row r="132" spans="1:4" s="33" customFormat="1" ht="36" x14ac:dyDescent="0.25">
      <c r="A132" s="65">
        <v>45001</v>
      </c>
      <c r="B132" s="66" t="s">
        <v>68</v>
      </c>
      <c r="C132" s="35" t="s">
        <v>192</v>
      </c>
      <c r="D132" s="38">
        <v>101</v>
      </c>
    </row>
    <row r="133" spans="1:4" s="33" customFormat="1" ht="36" x14ac:dyDescent="0.25">
      <c r="A133" s="65">
        <v>45001</v>
      </c>
      <c r="B133" s="66" t="s">
        <v>68</v>
      </c>
      <c r="C133" s="35" t="s">
        <v>194</v>
      </c>
      <c r="D133" s="38">
        <v>63</v>
      </c>
    </row>
    <row r="134" spans="1:4" s="33" customFormat="1" ht="36" x14ac:dyDescent="0.25">
      <c r="A134" s="65">
        <v>45001</v>
      </c>
      <c r="B134" s="66" t="s">
        <v>67</v>
      </c>
      <c r="C134" s="35" t="s">
        <v>195</v>
      </c>
      <c r="D134" s="38">
        <v>103</v>
      </c>
    </row>
    <row r="135" spans="1:4" s="33" customFormat="1" ht="60" x14ac:dyDescent="0.25">
      <c r="A135" s="65">
        <v>45001</v>
      </c>
      <c r="B135" s="66" t="s">
        <v>47</v>
      </c>
      <c r="C135" s="35" t="s">
        <v>196</v>
      </c>
      <c r="D135" s="38">
        <v>116</v>
      </c>
    </row>
    <row r="136" spans="1:4" s="33" customFormat="1" ht="60" x14ac:dyDescent="0.25">
      <c r="A136" s="65">
        <v>45001</v>
      </c>
      <c r="B136" s="66" t="s">
        <v>33</v>
      </c>
      <c r="C136" s="35" t="s">
        <v>197</v>
      </c>
      <c r="D136" s="38">
        <v>79</v>
      </c>
    </row>
    <row r="137" spans="1:4" s="33" customFormat="1" ht="60" x14ac:dyDescent="0.25">
      <c r="A137" s="65">
        <v>45001</v>
      </c>
      <c r="B137" s="66" t="s">
        <v>47</v>
      </c>
      <c r="C137" s="35" t="s">
        <v>198</v>
      </c>
      <c r="D137" s="38">
        <v>84</v>
      </c>
    </row>
    <row r="138" spans="1:4" s="33" customFormat="1" ht="36" x14ac:dyDescent="0.25">
      <c r="A138" s="65">
        <v>45001</v>
      </c>
      <c r="B138" s="66" t="s">
        <v>61</v>
      </c>
      <c r="C138" s="35" t="s">
        <v>199</v>
      </c>
      <c r="D138" s="38">
        <v>195.5</v>
      </c>
    </row>
    <row r="139" spans="1:4" s="33" customFormat="1" x14ac:dyDescent="0.25">
      <c r="A139" s="36"/>
      <c r="B139" s="34"/>
      <c r="C139" s="69" t="s">
        <v>11</v>
      </c>
      <c r="D139" s="70">
        <f>SUM(D122:D138)</f>
        <v>24632.410000000003</v>
      </c>
    </row>
    <row r="140" spans="1:4" s="33" customFormat="1" x14ac:dyDescent="0.25">
      <c r="A140" s="65"/>
      <c r="B140" s="66"/>
      <c r="C140" s="69" t="s">
        <v>9</v>
      </c>
      <c r="D140" s="70">
        <f>+D139</f>
        <v>24632.410000000003</v>
      </c>
    </row>
    <row r="141" spans="1:4" s="33" customFormat="1" ht="36" x14ac:dyDescent="0.25">
      <c r="A141" s="65">
        <v>45001</v>
      </c>
      <c r="B141" s="66" t="s">
        <v>61</v>
      </c>
      <c r="C141" s="35" t="s">
        <v>200</v>
      </c>
      <c r="D141" s="38">
        <f>567-36</f>
        <v>531</v>
      </c>
    </row>
    <row r="142" spans="1:4" s="33" customFormat="1" ht="36" x14ac:dyDescent="0.25">
      <c r="A142" s="65">
        <v>45001</v>
      </c>
      <c r="B142" s="66" t="s">
        <v>193</v>
      </c>
      <c r="C142" s="35" t="s">
        <v>201</v>
      </c>
      <c r="D142" s="38">
        <f>567-117.5</f>
        <v>449.5</v>
      </c>
    </row>
    <row r="143" spans="1:4" s="33" customFormat="1" ht="36" x14ac:dyDescent="0.25">
      <c r="A143" s="65">
        <v>45001</v>
      </c>
      <c r="B143" s="66" t="s">
        <v>36</v>
      </c>
      <c r="C143" s="35" t="s">
        <v>202</v>
      </c>
      <c r="D143" s="38">
        <f>567-66</f>
        <v>501</v>
      </c>
    </row>
    <row r="144" spans="1:4" s="33" customFormat="1" ht="48" x14ac:dyDescent="0.25">
      <c r="A144" s="65">
        <v>45001</v>
      </c>
      <c r="B144" s="66" t="s">
        <v>33</v>
      </c>
      <c r="C144" s="35" t="s">
        <v>203</v>
      </c>
      <c r="D144" s="38">
        <f>567-66</f>
        <v>501</v>
      </c>
    </row>
    <row r="145" spans="1:4" s="33" customFormat="1" ht="72" x14ac:dyDescent="0.25">
      <c r="A145" s="65">
        <v>45006</v>
      </c>
      <c r="B145" s="66" t="s">
        <v>133</v>
      </c>
      <c r="C145" s="35" t="s">
        <v>204</v>
      </c>
      <c r="D145" s="38">
        <v>987</v>
      </c>
    </row>
    <row r="146" spans="1:4" s="33" customFormat="1" ht="72" x14ac:dyDescent="0.25">
      <c r="A146" s="65">
        <v>45006</v>
      </c>
      <c r="B146" s="66" t="s">
        <v>109</v>
      </c>
      <c r="C146" s="35" t="s">
        <v>205</v>
      </c>
      <c r="D146" s="38">
        <v>987</v>
      </c>
    </row>
    <row r="147" spans="1:4" s="33" customFormat="1" ht="84" x14ac:dyDescent="0.25">
      <c r="A147" s="65">
        <v>45006</v>
      </c>
      <c r="B147" s="66" t="s">
        <v>33</v>
      </c>
      <c r="C147" s="35" t="s">
        <v>206</v>
      </c>
      <c r="D147" s="38">
        <f>987-84.5</f>
        <v>902.5</v>
      </c>
    </row>
    <row r="148" spans="1:4" s="33" customFormat="1" ht="84" x14ac:dyDescent="0.25">
      <c r="A148" s="65">
        <v>45007</v>
      </c>
      <c r="B148" s="66" t="s">
        <v>57</v>
      </c>
      <c r="C148" s="35" t="s">
        <v>207</v>
      </c>
      <c r="D148" s="38">
        <v>567</v>
      </c>
    </row>
    <row r="149" spans="1:4" s="33" customFormat="1" ht="36" x14ac:dyDescent="0.25">
      <c r="A149" s="65">
        <v>45009</v>
      </c>
      <c r="B149" s="66" t="s">
        <v>35</v>
      </c>
      <c r="C149" s="35" t="s">
        <v>208</v>
      </c>
      <c r="D149" s="38">
        <v>92</v>
      </c>
    </row>
    <row r="150" spans="1:4" s="33" customFormat="1" ht="36" x14ac:dyDescent="0.25">
      <c r="A150" s="65">
        <v>45009</v>
      </c>
      <c r="B150" s="66" t="s">
        <v>35</v>
      </c>
      <c r="C150" s="35" t="s">
        <v>209</v>
      </c>
      <c r="D150" s="38">
        <v>63</v>
      </c>
    </row>
    <row r="151" spans="1:4" s="33" customFormat="1" ht="48" x14ac:dyDescent="0.25">
      <c r="A151" s="65">
        <v>45009</v>
      </c>
      <c r="B151" s="66" t="s">
        <v>37</v>
      </c>
      <c r="C151" s="35" t="s">
        <v>210</v>
      </c>
      <c r="D151" s="38">
        <v>109</v>
      </c>
    </row>
    <row r="152" spans="1:4" s="33" customFormat="1" ht="48" x14ac:dyDescent="0.25">
      <c r="A152" s="65">
        <v>45009</v>
      </c>
      <c r="B152" s="66" t="s">
        <v>38</v>
      </c>
      <c r="C152" s="35" t="s">
        <v>211</v>
      </c>
      <c r="D152" s="38">
        <v>139.5</v>
      </c>
    </row>
    <row r="153" spans="1:4" s="33" customFormat="1" ht="36" x14ac:dyDescent="0.25">
      <c r="A153" s="65">
        <v>45009</v>
      </c>
      <c r="B153" s="66" t="s">
        <v>54</v>
      </c>
      <c r="C153" s="35" t="s">
        <v>212</v>
      </c>
      <c r="D153" s="38">
        <v>69</v>
      </c>
    </row>
    <row r="154" spans="1:4" s="33" customFormat="1" x14ac:dyDescent="0.25">
      <c r="A154" s="36"/>
      <c r="B154" s="34"/>
      <c r="C154" s="69" t="s">
        <v>11</v>
      </c>
      <c r="D154" s="70">
        <f>SUM(D140:D153)</f>
        <v>30530.910000000003</v>
      </c>
    </row>
    <row r="155" spans="1:4" s="33" customFormat="1" x14ac:dyDescent="0.25">
      <c r="A155" s="65"/>
      <c r="B155" s="66"/>
      <c r="C155" s="69" t="s">
        <v>9</v>
      </c>
      <c r="D155" s="70">
        <f>+D154</f>
        <v>30530.910000000003</v>
      </c>
    </row>
    <row r="156" spans="1:4" s="33" customFormat="1" ht="36" x14ac:dyDescent="0.25">
      <c r="A156" s="65">
        <v>45009</v>
      </c>
      <c r="B156" s="66" t="s">
        <v>54</v>
      </c>
      <c r="C156" s="35" t="s">
        <v>213</v>
      </c>
      <c r="D156" s="38">
        <v>100</v>
      </c>
    </row>
    <row r="157" spans="1:4" s="33" customFormat="1" ht="48" x14ac:dyDescent="0.25">
      <c r="A157" s="65">
        <v>45009</v>
      </c>
      <c r="B157" s="66" t="s">
        <v>71</v>
      </c>
      <c r="C157" s="35" t="s">
        <v>214</v>
      </c>
      <c r="D157" s="38">
        <v>84</v>
      </c>
    </row>
    <row r="158" spans="1:4" s="33" customFormat="1" ht="36" x14ac:dyDescent="0.25">
      <c r="A158" s="65">
        <v>45009</v>
      </c>
      <c r="B158" s="66" t="s">
        <v>71</v>
      </c>
      <c r="C158" s="35" t="s">
        <v>215</v>
      </c>
      <c r="D158" s="38">
        <v>75</v>
      </c>
    </row>
    <row r="159" spans="1:4" s="33" customFormat="1" ht="36" x14ac:dyDescent="0.25">
      <c r="A159" s="65">
        <v>45009</v>
      </c>
      <c r="B159" s="66" t="s">
        <v>71</v>
      </c>
      <c r="C159" s="35" t="s">
        <v>216</v>
      </c>
      <c r="D159" s="38">
        <v>117</v>
      </c>
    </row>
    <row r="160" spans="1:4" s="33" customFormat="1" ht="72" x14ac:dyDescent="0.25">
      <c r="A160" s="65">
        <v>45009</v>
      </c>
      <c r="B160" s="66" t="s">
        <v>57</v>
      </c>
      <c r="C160" s="35" t="s">
        <v>218</v>
      </c>
      <c r="D160" s="38">
        <v>101</v>
      </c>
    </row>
    <row r="161" spans="1:4" s="33" customFormat="1" ht="48" x14ac:dyDescent="0.25">
      <c r="A161" s="65">
        <v>45009</v>
      </c>
      <c r="B161" s="66" t="s">
        <v>45</v>
      </c>
      <c r="C161" s="35" t="s">
        <v>219</v>
      </c>
      <c r="D161" s="38">
        <v>24.99</v>
      </c>
    </row>
    <row r="162" spans="1:4" s="33" customFormat="1" ht="60" x14ac:dyDescent="0.25">
      <c r="A162" s="65">
        <v>45009</v>
      </c>
      <c r="B162" s="66" t="s">
        <v>63</v>
      </c>
      <c r="C162" s="35" t="s">
        <v>220</v>
      </c>
      <c r="D162" s="38">
        <v>69</v>
      </c>
    </row>
    <row r="163" spans="1:4" s="33" customFormat="1" ht="72" x14ac:dyDescent="0.25">
      <c r="A163" s="65">
        <v>45009</v>
      </c>
      <c r="B163" s="66" t="s">
        <v>63</v>
      </c>
      <c r="C163" s="35" t="s">
        <v>221</v>
      </c>
      <c r="D163" s="38">
        <v>84</v>
      </c>
    </row>
    <row r="164" spans="1:4" s="33" customFormat="1" ht="72" x14ac:dyDescent="0.25">
      <c r="A164" s="65">
        <v>45009</v>
      </c>
      <c r="B164" s="66" t="s">
        <v>63</v>
      </c>
      <c r="C164" s="35" t="s">
        <v>222</v>
      </c>
      <c r="D164" s="38">
        <v>63</v>
      </c>
    </row>
    <row r="165" spans="1:4" s="33" customFormat="1" ht="36" x14ac:dyDescent="0.25">
      <c r="A165" s="65">
        <v>45009</v>
      </c>
      <c r="B165" s="66" t="s">
        <v>55</v>
      </c>
      <c r="C165" s="35" t="s">
        <v>223</v>
      </c>
      <c r="D165" s="38">
        <v>59</v>
      </c>
    </row>
    <row r="166" spans="1:4" s="33" customFormat="1" ht="36" x14ac:dyDescent="0.25">
      <c r="A166" s="65">
        <v>45009</v>
      </c>
      <c r="B166" s="66" t="s">
        <v>55</v>
      </c>
      <c r="C166" s="35" t="s">
        <v>224</v>
      </c>
      <c r="D166" s="38">
        <v>91</v>
      </c>
    </row>
    <row r="167" spans="1:4" s="33" customFormat="1" ht="36" x14ac:dyDescent="0.25">
      <c r="A167" s="65">
        <v>45009</v>
      </c>
      <c r="B167" s="66" t="s">
        <v>217</v>
      </c>
      <c r="C167" s="35" t="s">
        <v>225</v>
      </c>
      <c r="D167" s="38">
        <v>84</v>
      </c>
    </row>
    <row r="168" spans="1:4" s="33" customFormat="1" ht="36" x14ac:dyDescent="0.25">
      <c r="A168" s="65">
        <v>45009</v>
      </c>
      <c r="B168" s="66" t="s">
        <v>43</v>
      </c>
      <c r="C168" s="35" t="s">
        <v>226</v>
      </c>
      <c r="D168" s="38">
        <v>78.25</v>
      </c>
    </row>
    <row r="169" spans="1:4" s="33" customFormat="1" ht="48" x14ac:dyDescent="0.25">
      <c r="A169" s="65">
        <v>45009</v>
      </c>
      <c r="B169" s="66" t="s">
        <v>43</v>
      </c>
      <c r="C169" s="35" t="s">
        <v>227</v>
      </c>
      <c r="D169" s="38">
        <v>46</v>
      </c>
    </row>
    <row r="170" spans="1:4" s="33" customFormat="1" x14ac:dyDescent="0.25">
      <c r="A170" s="36"/>
      <c r="B170" s="34"/>
      <c r="C170" s="69" t="s">
        <v>11</v>
      </c>
      <c r="D170" s="70">
        <f>SUM(D155:D169)</f>
        <v>31607.150000000005</v>
      </c>
    </row>
    <row r="171" spans="1:4" s="33" customFormat="1" x14ac:dyDescent="0.25">
      <c r="A171" s="65"/>
      <c r="B171" s="66"/>
      <c r="C171" s="69" t="s">
        <v>9</v>
      </c>
      <c r="D171" s="70">
        <f>+D170</f>
        <v>31607.150000000005</v>
      </c>
    </row>
    <row r="172" spans="1:4" s="33" customFormat="1" ht="72" x14ac:dyDescent="0.25">
      <c r="A172" s="65">
        <v>45009</v>
      </c>
      <c r="B172" s="66" t="s">
        <v>33</v>
      </c>
      <c r="C172" s="35" t="s">
        <v>228</v>
      </c>
      <c r="D172" s="38">
        <v>62</v>
      </c>
    </row>
    <row r="173" spans="1:4" s="33" customFormat="1" ht="72" x14ac:dyDescent="0.25">
      <c r="A173" s="65">
        <v>45009</v>
      </c>
      <c r="B173" s="66" t="s">
        <v>45</v>
      </c>
      <c r="C173" s="35" t="s">
        <v>229</v>
      </c>
      <c r="D173" s="38">
        <v>49</v>
      </c>
    </row>
    <row r="174" spans="1:4" s="33" customFormat="1" ht="60" x14ac:dyDescent="0.25">
      <c r="A174" s="65">
        <v>45009</v>
      </c>
      <c r="B174" s="66" t="s">
        <v>56</v>
      </c>
      <c r="C174" s="35" t="s">
        <v>230</v>
      </c>
      <c r="D174" s="38">
        <v>104</v>
      </c>
    </row>
    <row r="175" spans="1:4" s="33" customFormat="1" ht="36" x14ac:dyDescent="0.25">
      <c r="A175" s="65">
        <v>45009</v>
      </c>
      <c r="B175" s="66" t="s">
        <v>43</v>
      </c>
      <c r="C175" s="35" t="s">
        <v>231</v>
      </c>
      <c r="D175" s="38">
        <v>100.25</v>
      </c>
    </row>
    <row r="176" spans="1:4" s="33" customFormat="1" ht="36" x14ac:dyDescent="0.25">
      <c r="A176" s="65">
        <v>45009</v>
      </c>
      <c r="B176" s="66" t="s">
        <v>44</v>
      </c>
      <c r="C176" s="35" t="s">
        <v>232</v>
      </c>
      <c r="D176" s="38">
        <v>50.25</v>
      </c>
    </row>
    <row r="177" spans="1:4" s="33" customFormat="1" ht="36" x14ac:dyDescent="0.25">
      <c r="A177" s="65">
        <v>45009</v>
      </c>
      <c r="B177" s="66" t="s">
        <v>43</v>
      </c>
      <c r="C177" s="35" t="s">
        <v>233</v>
      </c>
      <c r="D177" s="38">
        <v>96.25</v>
      </c>
    </row>
    <row r="178" spans="1:4" s="33" customFormat="1" ht="36" x14ac:dyDescent="0.25">
      <c r="A178" s="65">
        <v>45009</v>
      </c>
      <c r="B178" s="66" t="s">
        <v>44</v>
      </c>
      <c r="C178" s="35" t="s">
        <v>234</v>
      </c>
      <c r="D178" s="38">
        <v>62.25</v>
      </c>
    </row>
    <row r="179" spans="1:4" s="33" customFormat="1" ht="36" x14ac:dyDescent="0.25">
      <c r="A179" s="65">
        <v>45009</v>
      </c>
      <c r="B179" s="66" t="s">
        <v>56</v>
      </c>
      <c r="C179" s="35" t="s">
        <v>235</v>
      </c>
      <c r="D179" s="38">
        <v>86</v>
      </c>
    </row>
    <row r="180" spans="1:4" s="33" customFormat="1" ht="60" x14ac:dyDescent="0.25">
      <c r="A180" s="65">
        <v>45009</v>
      </c>
      <c r="B180" s="66" t="s">
        <v>47</v>
      </c>
      <c r="C180" s="35" t="s">
        <v>236</v>
      </c>
      <c r="D180" s="38">
        <v>89</v>
      </c>
    </row>
    <row r="181" spans="1:4" s="33" customFormat="1" ht="60" x14ac:dyDescent="0.25">
      <c r="A181" s="65">
        <v>45009</v>
      </c>
      <c r="B181" s="66" t="s">
        <v>64</v>
      </c>
      <c r="C181" s="35" t="s">
        <v>237</v>
      </c>
      <c r="D181" s="38">
        <v>567</v>
      </c>
    </row>
    <row r="182" spans="1:4" s="33" customFormat="1" ht="60" x14ac:dyDescent="0.25">
      <c r="A182" s="65">
        <v>45009</v>
      </c>
      <c r="B182" s="66" t="s">
        <v>65</v>
      </c>
      <c r="C182" s="35" t="s">
        <v>238</v>
      </c>
      <c r="D182" s="38">
        <v>567</v>
      </c>
    </row>
    <row r="183" spans="1:4" s="33" customFormat="1" ht="84" x14ac:dyDescent="0.25">
      <c r="A183" s="65">
        <v>45009</v>
      </c>
      <c r="B183" s="66" t="s">
        <v>57</v>
      </c>
      <c r="C183" s="35" t="s">
        <v>239</v>
      </c>
      <c r="D183" s="38">
        <v>567</v>
      </c>
    </row>
    <row r="184" spans="1:4" s="33" customFormat="1" ht="48" x14ac:dyDescent="0.25">
      <c r="A184" s="65">
        <v>45014</v>
      </c>
      <c r="B184" s="66" t="s">
        <v>54</v>
      </c>
      <c r="C184" s="35" t="s">
        <v>240</v>
      </c>
      <c r="D184" s="38">
        <v>147</v>
      </c>
    </row>
    <row r="185" spans="1:4" s="33" customFormat="1" x14ac:dyDescent="0.25">
      <c r="A185" s="36"/>
      <c r="B185" s="34"/>
      <c r="C185" s="69" t="s">
        <v>11</v>
      </c>
      <c r="D185" s="70">
        <f>SUM(D171:D184)</f>
        <v>34154.150000000009</v>
      </c>
    </row>
    <row r="186" spans="1:4" s="33" customFormat="1" x14ac:dyDescent="0.25">
      <c r="A186" s="65"/>
      <c r="B186" s="66"/>
      <c r="C186" s="69" t="s">
        <v>9</v>
      </c>
      <c r="D186" s="70">
        <f>+D185</f>
        <v>34154.150000000009</v>
      </c>
    </row>
    <row r="187" spans="1:4" s="33" customFormat="1" ht="48" x14ac:dyDescent="0.25">
      <c r="A187" s="65">
        <v>45014</v>
      </c>
      <c r="B187" s="66" t="s">
        <v>55</v>
      </c>
      <c r="C187" s="35" t="s">
        <v>241</v>
      </c>
      <c r="D187" s="38">
        <v>147</v>
      </c>
    </row>
    <row r="188" spans="1:4" s="33" customFormat="1" ht="36" x14ac:dyDescent="0.25">
      <c r="A188" s="65">
        <v>45016</v>
      </c>
      <c r="B188" s="66" t="s">
        <v>51</v>
      </c>
      <c r="C188" s="35" t="s">
        <v>242</v>
      </c>
      <c r="D188" s="38">
        <v>409.52</v>
      </c>
    </row>
    <row r="189" spans="1:4" s="33" customFormat="1" ht="36" x14ac:dyDescent="0.25">
      <c r="A189" s="65">
        <v>45016</v>
      </c>
      <c r="B189" s="66" t="s">
        <v>52</v>
      </c>
      <c r="C189" s="35" t="s">
        <v>243</v>
      </c>
      <c r="D189" s="38">
        <v>84</v>
      </c>
    </row>
    <row r="190" spans="1:4" s="33" customFormat="1" ht="60" x14ac:dyDescent="0.25">
      <c r="A190" s="65">
        <v>45016</v>
      </c>
      <c r="B190" s="66" t="s">
        <v>48</v>
      </c>
      <c r="C190" s="35" t="s">
        <v>244</v>
      </c>
      <c r="D190" s="38">
        <v>743.2</v>
      </c>
    </row>
    <row r="191" spans="1:4" s="33" customFormat="1" ht="60" x14ac:dyDescent="0.25">
      <c r="A191" s="65">
        <v>45016</v>
      </c>
      <c r="B191" s="66" t="s">
        <v>49</v>
      </c>
      <c r="C191" s="35" t="s">
        <v>245</v>
      </c>
      <c r="D191" s="38">
        <v>410</v>
      </c>
    </row>
    <row r="192" spans="1:4" s="33" customFormat="1" ht="60" x14ac:dyDescent="0.25">
      <c r="A192" s="65">
        <v>45016</v>
      </c>
      <c r="B192" s="66" t="s">
        <v>51</v>
      </c>
      <c r="C192" s="35" t="s">
        <v>246</v>
      </c>
      <c r="D192" s="38">
        <v>449.04</v>
      </c>
    </row>
    <row r="193" spans="1:4" s="33" customFormat="1" ht="60" x14ac:dyDescent="0.25">
      <c r="A193" s="65">
        <v>45016</v>
      </c>
      <c r="B193" s="66" t="s">
        <v>52</v>
      </c>
      <c r="C193" s="35" t="s">
        <v>247</v>
      </c>
      <c r="D193" s="38">
        <v>84</v>
      </c>
    </row>
    <row r="194" spans="1:4" s="33" customFormat="1" ht="36" x14ac:dyDescent="0.25">
      <c r="A194" s="65">
        <v>45016</v>
      </c>
      <c r="B194" s="66" t="s">
        <v>38</v>
      </c>
      <c r="C194" s="35" t="s">
        <v>248</v>
      </c>
      <c r="D194" s="38">
        <v>55</v>
      </c>
    </row>
    <row r="195" spans="1:4" s="33" customFormat="1" ht="60" x14ac:dyDescent="0.25">
      <c r="A195" s="65">
        <v>45016</v>
      </c>
      <c r="B195" s="66" t="s">
        <v>54</v>
      </c>
      <c r="C195" s="35" t="s">
        <v>249</v>
      </c>
      <c r="D195" s="38">
        <v>105</v>
      </c>
    </row>
    <row r="196" spans="1:4" s="33" customFormat="1" ht="60" x14ac:dyDescent="0.25">
      <c r="A196" s="65">
        <v>45016</v>
      </c>
      <c r="B196" s="66" t="s">
        <v>55</v>
      </c>
      <c r="C196" s="35" t="s">
        <v>250</v>
      </c>
      <c r="D196" s="38">
        <v>139.5</v>
      </c>
    </row>
    <row r="197" spans="1:4" s="33" customFormat="1" ht="48" x14ac:dyDescent="0.25">
      <c r="A197" s="65">
        <v>45016</v>
      </c>
      <c r="B197" s="66" t="s">
        <v>43</v>
      </c>
      <c r="C197" s="35" t="s">
        <v>251</v>
      </c>
      <c r="D197" s="38">
        <v>86</v>
      </c>
    </row>
    <row r="198" spans="1:4" s="33" customFormat="1" ht="48" x14ac:dyDescent="0.25">
      <c r="A198" s="65">
        <v>45016</v>
      </c>
      <c r="B198" s="66" t="s">
        <v>43</v>
      </c>
      <c r="C198" s="35" t="s">
        <v>252</v>
      </c>
      <c r="D198" s="38">
        <v>57</v>
      </c>
    </row>
    <row r="199" spans="1:4" s="33" customFormat="1" ht="72" x14ac:dyDescent="0.25">
      <c r="A199" s="65">
        <v>45016</v>
      </c>
      <c r="B199" s="66" t="s">
        <v>47</v>
      </c>
      <c r="C199" s="35" t="s">
        <v>253</v>
      </c>
      <c r="D199" s="38">
        <v>47</v>
      </c>
    </row>
    <row r="200" spans="1:4" s="33" customFormat="1" x14ac:dyDescent="0.25">
      <c r="A200" s="36"/>
      <c r="B200" s="34"/>
      <c r="C200" s="69" t="s">
        <v>11</v>
      </c>
      <c r="D200" s="70">
        <f>SUM(D186:D199)</f>
        <v>36970.410000000003</v>
      </c>
    </row>
    <row r="201" spans="1:4" s="33" customFormat="1" x14ac:dyDescent="0.25">
      <c r="A201" s="65"/>
      <c r="B201" s="66"/>
      <c r="C201" s="69" t="s">
        <v>9</v>
      </c>
      <c r="D201" s="70">
        <f>+D200</f>
        <v>36970.410000000003</v>
      </c>
    </row>
    <row r="202" spans="1:4" s="33" customFormat="1" ht="60" x14ac:dyDescent="0.25">
      <c r="A202" s="65">
        <v>45016</v>
      </c>
      <c r="B202" s="66" t="s">
        <v>47</v>
      </c>
      <c r="C202" s="35" t="s">
        <v>254</v>
      </c>
      <c r="D202" s="38">
        <v>99</v>
      </c>
    </row>
    <row r="203" spans="1:4" s="33" customFormat="1" ht="48" x14ac:dyDescent="0.25">
      <c r="A203" s="65">
        <v>45016</v>
      </c>
      <c r="B203" s="66" t="s">
        <v>43</v>
      </c>
      <c r="C203" s="35" t="s">
        <v>255</v>
      </c>
      <c r="D203" s="38">
        <v>69.25</v>
      </c>
    </row>
    <row r="204" spans="1:4" s="33" customFormat="1" ht="36" x14ac:dyDescent="0.25">
      <c r="A204" s="65">
        <v>45016</v>
      </c>
      <c r="B204" s="66" t="s">
        <v>50</v>
      </c>
      <c r="C204" s="35" t="s">
        <v>256</v>
      </c>
      <c r="D204" s="38">
        <v>521.5</v>
      </c>
    </row>
    <row r="205" spans="1:4" s="33" customFormat="1" ht="36" x14ac:dyDescent="0.25">
      <c r="A205" s="65">
        <v>45016</v>
      </c>
      <c r="B205" s="66" t="s">
        <v>60</v>
      </c>
      <c r="C205" s="35" t="s">
        <v>257</v>
      </c>
      <c r="D205" s="38">
        <v>182</v>
      </c>
    </row>
    <row r="206" spans="1:4" s="33" customFormat="1" ht="36" x14ac:dyDescent="0.25">
      <c r="A206" s="65">
        <v>45016</v>
      </c>
      <c r="B206" s="66" t="s">
        <v>50</v>
      </c>
      <c r="C206" s="35" t="s">
        <v>258</v>
      </c>
      <c r="D206" s="38">
        <v>191</v>
      </c>
    </row>
    <row r="207" spans="1:4" s="33" customFormat="1" ht="60" x14ac:dyDescent="0.25">
      <c r="A207" s="65">
        <v>45016</v>
      </c>
      <c r="B207" s="66" t="s">
        <v>45</v>
      </c>
      <c r="C207" s="35" t="s">
        <v>259</v>
      </c>
      <c r="D207" s="38">
        <v>85</v>
      </c>
    </row>
    <row r="208" spans="1:4" s="33" customFormat="1" ht="36" x14ac:dyDescent="0.25">
      <c r="A208" s="65">
        <v>45016</v>
      </c>
      <c r="B208" s="66" t="s">
        <v>35</v>
      </c>
      <c r="C208" s="35" t="s">
        <v>260</v>
      </c>
      <c r="D208" s="38">
        <v>84</v>
      </c>
    </row>
    <row r="209" spans="1:5" s="33" customFormat="1" ht="48" x14ac:dyDescent="0.25">
      <c r="A209" s="65">
        <v>45016</v>
      </c>
      <c r="B209" s="66" t="s">
        <v>37</v>
      </c>
      <c r="C209" s="35" t="s">
        <v>261</v>
      </c>
      <c r="D209" s="38">
        <v>98</v>
      </c>
    </row>
    <row r="210" spans="1:5" s="33" customFormat="1" ht="48" x14ac:dyDescent="0.25">
      <c r="A210" s="65">
        <v>45016</v>
      </c>
      <c r="B210" s="66" t="s">
        <v>38</v>
      </c>
      <c r="C210" s="35" t="s">
        <v>262</v>
      </c>
      <c r="D210" s="38">
        <v>113.25</v>
      </c>
    </row>
    <row r="211" spans="1:5" s="33" customFormat="1" ht="36" x14ac:dyDescent="0.25">
      <c r="A211" s="65">
        <v>45016</v>
      </c>
      <c r="B211" s="66" t="s">
        <v>62</v>
      </c>
      <c r="C211" s="35" t="s">
        <v>263</v>
      </c>
      <c r="D211" s="38">
        <v>140.5</v>
      </c>
    </row>
    <row r="212" spans="1:5" s="33" customFormat="1" ht="48" x14ac:dyDescent="0.25">
      <c r="A212" s="65">
        <v>45016</v>
      </c>
      <c r="B212" s="66" t="s">
        <v>58</v>
      </c>
      <c r="C212" s="35" t="s">
        <v>264</v>
      </c>
      <c r="D212" s="38">
        <v>109</v>
      </c>
    </row>
    <row r="213" spans="1:5" s="33" customFormat="1" ht="48" x14ac:dyDescent="0.25">
      <c r="A213" s="65">
        <v>45016</v>
      </c>
      <c r="B213" s="66" t="s">
        <v>66</v>
      </c>
      <c r="C213" s="35" t="s">
        <v>265</v>
      </c>
      <c r="D213" s="38">
        <v>84</v>
      </c>
    </row>
    <row r="214" spans="1:5" s="33" customFormat="1" ht="60" x14ac:dyDescent="0.25">
      <c r="A214" s="65">
        <v>45016</v>
      </c>
      <c r="B214" s="66" t="s">
        <v>69</v>
      </c>
      <c r="C214" s="35" t="s">
        <v>266</v>
      </c>
      <c r="D214" s="38">
        <v>121</v>
      </c>
    </row>
    <row r="215" spans="1:5" s="33" customFormat="1" ht="48" x14ac:dyDescent="0.25">
      <c r="A215" s="65">
        <v>45016</v>
      </c>
      <c r="B215" s="66" t="s">
        <v>47</v>
      </c>
      <c r="C215" s="35" t="s">
        <v>267</v>
      </c>
      <c r="D215" s="38">
        <v>84</v>
      </c>
    </row>
    <row r="216" spans="1:5" s="33" customFormat="1" x14ac:dyDescent="0.25">
      <c r="A216" s="36"/>
      <c r="B216" s="34"/>
      <c r="C216" s="69" t="s">
        <v>11</v>
      </c>
      <c r="D216" s="70">
        <f>SUM(D201:D215)</f>
        <v>38951.910000000003</v>
      </c>
    </row>
    <row r="217" spans="1:5" s="33" customFormat="1" x14ac:dyDescent="0.25">
      <c r="A217" s="65"/>
      <c r="B217" s="66"/>
      <c r="C217" s="69" t="s">
        <v>9</v>
      </c>
      <c r="D217" s="70">
        <f>+D216</f>
        <v>38951.910000000003</v>
      </c>
    </row>
    <row r="218" spans="1:5" s="33" customFormat="1" ht="72" x14ac:dyDescent="0.25">
      <c r="A218" s="65">
        <v>45016</v>
      </c>
      <c r="B218" s="66" t="s">
        <v>63</v>
      </c>
      <c r="C218" s="35" t="s">
        <v>268</v>
      </c>
      <c r="D218" s="38">
        <v>59</v>
      </c>
    </row>
    <row r="219" spans="1:5" s="33" customFormat="1" ht="60" x14ac:dyDescent="0.25">
      <c r="A219" s="65">
        <v>45016</v>
      </c>
      <c r="B219" s="66" t="s">
        <v>63</v>
      </c>
      <c r="C219" s="35" t="s">
        <v>269</v>
      </c>
      <c r="D219" s="38">
        <v>57</v>
      </c>
    </row>
    <row r="220" spans="1:5" s="33" customFormat="1" ht="60" x14ac:dyDescent="0.25">
      <c r="A220" s="65">
        <v>45016</v>
      </c>
      <c r="B220" s="66" t="s">
        <v>74</v>
      </c>
      <c r="C220" s="35" t="s">
        <v>270</v>
      </c>
      <c r="D220" s="38">
        <v>987</v>
      </c>
    </row>
    <row r="221" spans="1:5" s="33" customFormat="1" ht="60" x14ac:dyDescent="0.25">
      <c r="A221" s="65">
        <v>45016</v>
      </c>
      <c r="B221" s="66" t="s">
        <v>75</v>
      </c>
      <c r="C221" s="35" t="s">
        <v>271</v>
      </c>
      <c r="D221" s="38">
        <v>987</v>
      </c>
    </row>
    <row r="222" spans="1:5" s="33" customFormat="1" ht="60" x14ac:dyDescent="0.25">
      <c r="A222" s="65">
        <v>45016</v>
      </c>
      <c r="B222" s="66" t="s">
        <v>58</v>
      </c>
      <c r="C222" s="35" t="s">
        <v>272</v>
      </c>
      <c r="D222" s="38">
        <v>987</v>
      </c>
    </row>
    <row r="223" spans="1:5" s="33" customFormat="1" ht="15.75" thickBot="1" x14ac:dyDescent="0.3">
      <c r="A223" s="47"/>
      <c r="B223" s="37"/>
      <c r="C223" s="48" t="s">
        <v>12</v>
      </c>
      <c r="D223" s="41">
        <f>SUM(D217:D222)</f>
        <v>42028.91</v>
      </c>
      <c r="E223" s="58"/>
    </row>
    <row r="224" spans="1:5" s="33" customFormat="1" ht="27.75" customHeight="1" x14ac:dyDescent="0.25">
      <c r="A224" s="44"/>
      <c r="B224" s="43"/>
      <c r="C224" s="45"/>
      <c r="D224" s="46"/>
    </row>
    <row r="225" spans="1:9" x14ac:dyDescent="0.25">
      <c r="A225" s="28" t="s">
        <v>73</v>
      </c>
      <c r="D225" s="27"/>
    </row>
    <row r="226" spans="1:9" ht="15.75" thickBot="1" x14ac:dyDescent="0.3">
      <c r="A226" s="29"/>
      <c r="B226" s="30"/>
      <c r="C226" s="26"/>
      <c r="D226" s="31"/>
    </row>
    <row r="231" spans="1:9" x14ac:dyDescent="0.25">
      <c r="A231" s="49" t="s">
        <v>22</v>
      </c>
      <c r="B231" s="50"/>
      <c r="C231" s="50"/>
      <c r="D231" s="51"/>
      <c r="E231" s="4"/>
      <c r="I231" s="25"/>
    </row>
    <row r="232" spans="1:9" x14ac:dyDescent="0.25">
      <c r="A232" s="82" t="s">
        <v>27</v>
      </c>
      <c r="B232" s="82"/>
      <c r="C232" s="50"/>
      <c r="D232" s="51"/>
      <c r="E232" s="42"/>
      <c r="I232" s="25"/>
    </row>
    <row r="233" spans="1:9" x14ac:dyDescent="0.25">
      <c r="A233" s="93" t="s">
        <v>31</v>
      </c>
      <c r="B233" s="93"/>
      <c r="C233" s="57"/>
      <c r="D233" s="52"/>
      <c r="E233" s="42"/>
      <c r="I233" s="25"/>
    </row>
    <row r="234" spans="1:9" x14ac:dyDescent="0.25">
      <c r="A234" s="92"/>
      <c r="B234" s="92"/>
      <c r="C234" s="92"/>
      <c r="D234" s="54"/>
      <c r="E234" s="42"/>
      <c r="I234" s="25"/>
    </row>
    <row r="235" spans="1:9" ht="15" customHeight="1" x14ac:dyDescent="0.25">
      <c r="A235" s="53"/>
      <c r="B235" s="55"/>
      <c r="C235" s="94" t="s">
        <v>32</v>
      </c>
      <c r="D235" s="94"/>
      <c r="E235" s="4"/>
      <c r="H235" s="42"/>
      <c r="I235" s="42"/>
    </row>
    <row r="236" spans="1:9" x14ac:dyDescent="0.25">
      <c r="A236" s="56"/>
      <c r="C236" s="82" t="s">
        <v>29</v>
      </c>
      <c r="D236" s="82"/>
      <c r="E236" s="4"/>
      <c r="H236" s="42"/>
      <c r="I236" s="42"/>
    </row>
    <row r="237" spans="1:9" x14ac:dyDescent="0.25">
      <c r="A237" s="42"/>
      <c r="B237" s="42"/>
      <c r="C237" s="42"/>
      <c r="D237" s="42"/>
    </row>
    <row r="240" spans="1:9" x14ac:dyDescent="0.25">
      <c r="A240" t="s">
        <v>19</v>
      </c>
    </row>
    <row r="241" spans="1:2" x14ac:dyDescent="0.25">
      <c r="A241" t="s">
        <v>20</v>
      </c>
    </row>
    <row r="242" spans="1:2" x14ac:dyDescent="0.25">
      <c r="A242" t="s">
        <v>21</v>
      </c>
    </row>
    <row r="244" spans="1:2" ht="300" x14ac:dyDescent="0.25">
      <c r="A244" s="42" t="s">
        <v>13</v>
      </c>
      <c r="B244" s="42"/>
    </row>
    <row r="245" spans="1:2" x14ac:dyDescent="0.25">
      <c r="A245" s="42"/>
      <c r="B245" s="42"/>
    </row>
  </sheetData>
  <mergeCells count="9">
    <mergeCell ref="C236:D236"/>
    <mergeCell ref="A10:D10"/>
    <mergeCell ref="A3:D3"/>
    <mergeCell ref="A2:D2"/>
    <mergeCell ref="A1:D1"/>
    <mergeCell ref="A234:C234"/>
    <mergeCell ref="A232:B232"/>
    <mergeCell ref="A233:B233"/>
    <mergeCell ref="C235:D235"/>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14" manualBreakCount="14">
    <brk id="29" max="4" man="1"/>
    <brk id="44" max="4" man="1"/>
    <brk id="58" max="4" man="1"/>
    <brk id="72" max="4" man="1"/>
    <brk id="86" max="4" man="1"/>
    <brk id="104" max="4" man="1"/>
    <brk id="121" max="4" man="1"/>
    <brk id="139" max="4" man="1"/>
    <brk id="154" max="4" man="1"/>
    <brk id="170" max="4" man="1"/>
    <brk id="185" max="4" man="1"/>
    <brk id="200" max="4" man="1"/>
    <brk id="216" max="4" man="1"/>
    <brk id="230"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26DA-7843-450D-A9A2-753A191C905E}">
  <dimension ref="A1:O32"/>
  <sheetViews>
    <sheetView view="pageBreakPreview" topLeftCell="A9" zoomScaleNormal="100" zoomScaleSheetLayoutView="100" workbookViewId="0">
      <selection activeCell="A21" sqref="A21"/>
    </sheetView>
  </sheetViews>
  <sheetFormatPr baseColWidth="10" defaultColWidth="9.140625" defaultRowHeight="15" x14ac:dyDescent="0.25"/>
  <cols>
    <col min="1" max="1" width="10.42578125" customWidth="1"/>
    <col min="2" max="2" width="33.28515625" style="3" customWidth="1"/>
    <col min="3" max="3" width="41.5703125" customWidth="1"/>
    <col min="4" max="4" width="13.5703125" customWidth="1"/>
    <col min="5" max="5" width="13.85546875" style="4" customWidth="1"/>
  </cols>
  <sheetData>
    <row r="1" spans="1:15" ht="15.75" x14ac:dyDescent="0.25">
      <c r="A1" s="87" t="s">
        <v>0</v>
      </c>
      <c r="B1" s="87"/>
      <c r="C1" s="87"/>
      <c r="D1" s="87"/>
      <c r="E1" s="87"/>
      <c r="F1" s="2"/>
      <c r="G1" s="2"/>
      <c r="H1" s="2"/>
      <c r="I1" s="2"/>
      <c r="J1" s="2"/>
      <c r="K1" s="2"/>
      <c r="L1" s="2"/>
      <c r="M1" s="2"/>
      <c r="N1" s="2"/>
      <c r="O1" s="2"/>
    </row>
    <row r="2" spans="1:15" ht="15.75" x14ac:dyDescent="0.25">
      <c r="A2" s="87" t="s">
        <v>1</v>
      </c>
      <c r="B2" s="87"/>
      <c r="C2" s="87"/>
      <c r="D2" s="87"/>
      <c r="E2" s="87"/>
      <c r="F2" s="2"/>
      <c r="G2" s="2"/>
      <c r="H2" s="2"/>
      <c r="I2" s="2"/>
      <c r="J2" s="2"/>
      <c r="K2" s="2"/>
      <c r="L2" s="2"/>
      <c r="M2" s="2"/>
      <c r="N2" s="2"/>
      <c r="O2" s="2"/>
    </row>
    <row r="3" spans="1:15" ht="15.75" x14ac:dyDescent="0.25">
      <c r="A3" s="87" t="s">
        <v>2</v>
      </c>
      <c r="B3" s="87"/>
      <c r="C3" s="87"/>
      <c r="D3" s="87"/>
      <c r="E3" s="87"/>
      <c r="F3" s="2"/>
      <c r="G3" s="2"/>
      <c r="H3" s="2"/>
      <c r="I3" s="2"/>
      <c r="J3" s="2"/>
      <c r="K3" s="2"/>
      <c r="L3" s="2"/>
      <c r="M3" s="2"/>
      <c r="N3" s="2"/>
      <c r="O3" s="2"/>
    </row>
    <row r="6" spans="1:15" x14ac:dyDescent="0.25">
      <c r="A6" s="1" t="s">
        <v>3</v>
      </c>
    </row>
    <row r="7" spans="1:15" x14ac:dyDescent="0.25">
      <c r="A7" s="1" t="s">
        <v>5</v>
      </c>
    </row>
    <row r="8" spans="1:15" x14ac:dyDescent="0.25">
      <c r="A8" s="1" t="s">
        <v>4</v>
      </c>
    </row>
    <row r="10" spans="1:15" ht="15.75" x14ac:dyDescent="0.25">
      <c r="A10" s="84" t="s">
        <v>15</v>
      </c>
      <c r="B10" s="84"/>
      <c r="C10" s="84"/>
      <c r="D10" s="84"/>
      <c r="E10" s="84"/>
    </row>
    <row r="11" spans="1:15" ht="15.75" thickBot="1" x14ac:dyDescent="0.3"/>
    <row r="12" spans="1:15" ht="45.75" thickBot="1" x14ac:dyDescent="0.3">
      <c r="A12" s="9" t="s">
        <v>6</v>
      </c>
      <c r="B12" s="10" t="s">
        <v>7</v>
      </c>
      <c r="C12" s="9" t="s">
        <v>8</v>
      </c>
      <c r="D12" s="10" t="s">
        <v>17</v>
      </c>
      <c r="E12" s="11" t="s">
        <v>10</v>
      </c>
    </row>
    <row r="13" spans="1:15" x14ac:dyDescent="0.25">
      <c r="A13" s="14"/>
      <c r="B13" s="15"/>
      <c r="C13" s="16"/>
      <c r="D13" s="22"/>
      <c r="E13" s="17"/>
    </row>
    <row r="14" spans="1:15" x14ac:dyDescent="0.25">
      <c r="A14" s="95" t="s">
        <v>16</v>
      </c>
      <c r="B14" s="96"/>
      <c r="C14" s="96"/>
      <c r="D14" s="97"/>
      <c r="E14" s="98"/>
    </row>
    <row r="15" spans="1:15" x14ac:dyDescent="0.25">
      <c r="A15" s="95"/>
      <c r="B15" s="96"/>
      <c r="C15" s="96"/>
      <c r="D15" s="97"/>
      <c r="E15" s="98"/>
    </row>
    <row r="16" spans="1:15" x14ac:dyDescent="0.25">
      <c r="A16" s="18"/>
      <c r="B16" s="13"/>
      <c r="C16" s="12"/>
      <c r="D16" s="23"/>
      <c r="E16" s="7"/>
    </row>
    <row r="17" spans="1:5" ht="15.75" thickBot="1" x14ac:dyDescent="0.3">
      <c r="A17" s="19"/>
      <c r="B17" s="20"/>
      <c r="C17" s="21"/>
      <c r="D17" s="24"/>
      <c r="E17" s="8"/>
    </row>
    <row r="19" spans="1:5" x14ac:dyDescent="0.25">
      <c r="A19" t="s">
        <v>18</v>
      </c>
    </row>
    <row r="20" spans="1:5" x14ac:dyDescent="0.25">
      <c r="A20" t="s">
        <v>273</v>
      </c>
    </row>
    <row r="23" spans="1:5" ht="15" customHeight="1" x14ac:dyDescent="0.25">
      <c r="A23" s="49" t="s">
        <v>22</v>
      </c>
      <c r="B23" s="50"/>
      <c r="C23" s="50"/>
      <c r="D23" s="51"/>
    </row>
    <row r="24" spans="1:5" x14ac:dyDescent="0.25">
      <c r="A24" s="49"/>
      <c r="B24" s="50" t="s">
        <v>27</v>
      </c>
      <c r="C24" s="50"/>
      <c r="D24" s="51"/>
      <c r="E24" s="42"/>
    </row>
    <row r="25" spans="1:5" x14ac:dyDescent="0.25">
      <c r="A25" s="57" t="s">
        <v>23</v>
      </c>
      <c r="B25" s="59" t="s">
        <v>31</v>
      </c>
      <c r="C25" s="57"/>
      <c r="D25" s="52"/>
      <c r="E25" s="42"/>
    </row>
    <row r="26" spans="1:5" x14ac:dyDescent="0.25">
      <c r="A26" s="92"/>
      <c r="B26" s="92"/>
      <c r="C26" s="92"/>
      <c r="D26" s="54"/>
      <c r="E26" s="42"/>
    </row>
    <row r="27" spans="1:5" x14ac:dyDescent="0.25">
      <c r="A27" s="53"/>
      <c r="B27" s="55"/>
      <c r="C27" s="94" t="s">
        <v>32</v>
      </c>
      <c r="D27" s="94"/>
      <c r="E27" s="94"/>
    </row>
    <row r="28" spans="1:5" x14ac:dyDescent="0.25">
      <c r="A28" s="56"/>
      <c r="B28" s="49"/>
      <c r="C28" s="82" t="s">
        <v>29</v>
      </c>
      <c r="D28" s="82"/>
      <c r="E28" s="82"/>
    </row>
    <row r="30" spans="1:5" x14ac:dyDescent="0.25">
      <c r="A30" s="42"/>
      <c r="B30" s="42"/>
      <c r="C30" s="42"/>
      <c r="D30" s="42"/>
    </row>
    <row r="31" spans="1:5" x14ac:dyDescent="0.25">
      <c r="A31" s="42"/>
      <c r="B31" s="42"/>
      <c r="C31" s="42"/>
      <c r="D31" s="42"/>
    </row>
    <row r="32" spans="1:5" x14ac:dyDescent="0.25">
      <c r="A32" s="42"/>
      <c r="B32" s="42"/>
      <c r="C32" s="42"/>
      <c r="D32" s="42"/>
    </row>
  </sheetData>
  <mergeCells count="8">
    <mergeCell ref="C27:E27"/>
    <mergeCell ref="C28:E28"/>
    <mergeCell ref="A26:C26"/>
    <mergeCell ref="A1:E1"/>
    <mergeCell ref="A2:E2"/>
    <mergeCell ref="A3:E3"/>
    <mergeCell ref="A10:E10"/>
    <mergeCell ref="A14:E1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27"/>
  <sheetViews>
    <sheetView tabSelected="1" view="pageBreakPreview" topLeftCell="A3" zoomScaleNormal="100" zoomScaleSheetLayoutView="100" workbookViewId="0">
      <selection activeCell="B14" sqref="B14"/>
    </sheetView>
  </sheetViews>
  <sheetFormatPr baseColWidth="10" defaultColWidth="9.140625" defaultRowHeight="15" x14ac:dyDescent="0.25"/>
  <cols>
    <col min="1" max="1" width="10.42578125" customWidth="1"/>
    <col min="2" max="2" width="30.28515625" style="3" customWidth="1"/>
    <col min="3" max="3" width="68.28515625" customWidth="1"/>
    <col min="4" max="4" width="13.5703125" customWidth="1"/>
    <col min="5" max="5" width="13.85546875" style="4" customWidth="1"/>
  </cols>
  <sheetData>
    <row r="1" spans="1:15" ht="15.75" x14ac:dyDescent="0.25">
      <c r="A1" s="89" t="s">
        <v>0</v>
      </c>
      <c r="B1" s="90"/>
      <c r="C1" s="90"/>
      <c r="D1" s="91"/>
      <c r="E1"/>
      <c r="F1" s="2"/>
      <c r="G1" s="2"/>
      <c r="H1" s="2"/>
      <c r="I1" s="2"/>
      <c r="J1" s="2"/>
      <c r="K1" s="2"/>
      <c r="L1" s="2"/>
      <c r="M1" s="2"/>
      <c r="N1" s="2"/>
      <c r="O1" s="2"/>
    </row>
    <row r="2" spans="1:15" ht="15.75" x14ac:dyDescent="0.25">
      <c r="A2" s="86" t="s">
        <v>1</v>
      </c>
      <c r="B2" s="87"/>
      <c r="C2" s="87"/>
      <c r="D2" s="88"/>
      <c r="E2"/>
      <c r="F2" s="2"/>
      <c r="G2" s="2"/>
      <c r="H2" s="2"/>
      <c r="I2" s="2"/>
      <c r="J2" s="2"/>
      <c r="K2" s="2"/>
      <c r="L2" s="2"/>
      <c r="M2" s="2"/>
      <c r="N2" s="2"/>
      <c r="O2" s="2"/>
    </row>
    <row r="3" spans="1:15" ht="15.75" x14ac:dyDescent="0.25">
      <c r="A3" s="86" t="s">
        <v>2</v>
      </c>
      <c r="B3" s="87"/>
      <c r="C3" s="87"/>
      <c r="D3" s="88"/>
      <c r="E3"/>
      <c r="F3" s="2"/>
      <c r="G3" s="2"/>
      <c r="H3" s="2"/>
      <c r="I3" s="2"/>
      <c r="J3" s="2"/>
      <c r="K3" s="2"/>
      <c r="L3" s="2"/>
      <c r="M3" s="2"/>
      <c r="N3" s="2"/>
      <c r="O3" s="2"/>
    </row>
    <row r="4" spans="1:15" x14ac:dyDescent="0.25">
      <c r="A4" s="28"/>
      <c r="D4" s="27"/>
      <c r="E4"/>
    </row>
    <row r="5" spans="1:15" x14ac:dyDescent="0.25">
      <c r="A5" s="28"/>
      <c r="D5" s="27"/>
      <c r="E5"/>
    </row>
    <row r="6" spans="1:15" ht="15.75" x14ac:dyDescent="0.25">
      <c r="A6" s="32" t="s">
        <v>3</v>
      </c>
      <c r="D6" s="27"/>
      <c r="E6"/>
    </row>
    <row r="7" spans="1:15" ht="15.75" x14ac:dyDescent="0.25">
      <c r="A7" s="32" t="s">
        <v>5</v>
      </c>
      <c r="D7" s="27"/>
      <c r="E7"/>
    </row>
    <row r="8" spans="1:15" ht="15.75" x14ac:dyDescent="0.25">
      <c r="A8" s="32" t="s">
        <v>4</v>
      </c>
      <c r="D8" s="27"/>
      <c r="E8"/>
    </row>
    <row r="9" spans="1:15" x14ac:dyDescent="0.25">
      <c r="A9" s="28"/>
      <c r="D9" s="27"/>
      <c r="E9"/>
    </row>
    <row r="10" spans="1:15" ht="15.75" x14ac:dyDescent="0.25">
      <c r="A10" s="83" t="s">
        <v>24</v>
      </c>
      <c r="B10" s="84"/>
      <c r="C10" s="84"/>
      <c r="D10" s="85"/>
      <c r="E10"/>
    </row>
    <row r="11" spans="1:15" ht="15.75" thickBot="1" x14ac:dyDescent="0.3">
      <c r="A11" s="60"/>
      <c r="D11" s="27"/>
      <c r="E11"/>
    </row>
    <row r="12" spans="1:15" ht="26.25" thickBot="1" x14ac:dyDescent="0.3">
      <c r="A12" s="73" t="s">
        <v>25</v>
      </c>
      <c r="B12" s="61" t="s">
        <v>26</v>
      </c>
      <c r="C12" s="6" t="s">
        <v>8</v>
      </c>
      <c r="D12" s="40" t="s">
        <v>10</v>
      </c>
      <c r="E12"/>
    </row>
    <row r="13" spans="1:15" ht="15.75" thickBot="1" x14ac:dyDescent="0.3">
      <c r="A13" s="78" t="s">
        <v>274</v>
      </c>
      <c r="B13" s="79" t="s">
        <v>277</v>
      </c>
      <c r="C13" s="80" t="s">
        <v>275</v>
      </c>
      <c r="D13" s="81">
        <v>98</v>
      </c>
      <c r="E13"/>
    </row>
    <row r="14" spans="1:15" ht="15" customHeight="1" thickBot="1" x14ac:dyDescent="0.3">
      <c r="A14" s="74"/>
      <c r="B14" s="75"/>
      <c r="C14" s="76" t="s">
        <v>12</v>
      </c>
      <c r="D14" s="77">
        <f>SUM(D13:D13)</f>
        <v>98</v>
      </c>
      <c r="E14" s="58"/>
    </row>
    <row r="15" spans="1:15" ht="35.25" customHeight="1" x14ac:dyDescent="0.25">
      <c r="A15" s="99" t="s">
        <v>276</v>
      </c>
      <c r="B15" s="100"/>
      <c r="C15" s="100"/>
      <c r="D15" s="101"/>
      <c r="E15"/>
    </row>
    <row r="16" spans="1:15" ht="15.75" thickBot="1" x14ac:dyDescent="0.3">
      <c r="A16" s="29"/>
      <c r="B16" s="30"/>
      <c r="C16" s="26"/>
      <c r="D16" s="31"/>
      <c r="E16"/>
    </row>
    <row r="17" spans="1:5" x14ac:dyDescent="0.25">
      <c r="D17" s="25"/>
      <c r="E17"/>
    </row>
    <row r="18" spans="1:5" x14ac:dyDescent="0.25">
      <c r="D18" s="25"/>
      <c r="E18"/>
    </row>
    <row r="19" spans="1:5" x14ac:dyDescent="0.25">
      <c r="D19" s="25"/>
      <c r="E19"/>
    </row>
    <row r="20" spans="1:5" ht="15" customHeight="1" x14ac:dyDescent="0.25">
      <c r="A20" s="49" t="s">
        <v>22</v>
      </c>
      <c r="B20" s="50"/>
      <c r="C20" s="50"/>
      <c r="D20" s="51"/>
    </row>
    <row r="21" spans="1:5" x14ac:dyDescent="0.25">
      <c r="A21" s="82" t="s">
        <v>27</v>
      </c>
      <c r="B21" s="82"/>
      <c r="C21" s="50"/>
      <c r="D21" s="51"/>
      <c r="E21" s="42"/>
    </row>
    <row r="22" spans="1:5" x14ac:dyDescent="0.25">
      <c r="A22" s="93" t="s">
        <v>28</v>
      </c>
      <c r="B22" s="93"/>
      <c r="C22" s="59" t="s">
        <v>72</v>
      </c>
      <c r="D22" s="52"/>
      <c r="E22" s="42"/>
    </row>
    <row r="23" spans="1:5" x14ac:dyDescent="0.25">
      <c r="A23" s="57"/>
      <c r="B23" s="57"/>
      <c r="C23" s="59" t="s">
        <v>29</v>
      </c>
      <c r="D23" s="54"/>
      <c r="E23" s="42"/>
    </row>
    <row r="24" spans="1:5" x14ac:dyDescent="0.25">
      <c r="A24" s="64" t="s">
        <v>19</v>
      </c>
      <c r="D24" s="25"/>
      <c r="E24"/>
    </row>
    <row r="25" spans="1:5" x14ac:dyDescent="0.25">
      <c r="A25" s="64" t="s">
        <v>20</v>
      </c>
      <c r="D25" s="25"/>
      <c r="E25"/>
    </row>
    <row r="26" spans="1:5" x14ac:dyDescent="0.25">
      <c r="A26" s="64" t="s">
        <v>30</v>
      </c>
      <c r="E26"/>
    </row>
    <row r="27" spans="1:5" x14ac:dyDescent="0.25">
      <c r="D27" s="25"/>
      <c r="E27"/>
    </row>
  </sheetData>
  <mergeCells count="7">
    <mergeCell ref="A21:B21"/>
    <mergeCell ref="A22:B22"/>
    <mergeCell ref="A1:D1"/>
    <mergeCell ref="A2:D2"/>
    <mergeCell ref="A3:D3"/>
    <mergeCell ref="A10:D10"/>
    <mergeCell ref="A15:D15"/>
  </mergeCells>
  <pageMargins left="1.6929133858267718"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Viaticos interior</vt:lpstr>
      <vt:lpstr> Viaticos exterior</vt:lpstr>
      <vt:lpstr>Gastos 029</vt:lpstr>
      <vt:lpstr>Hoja3</vt:lpstr>
      <vt:lpstr>' Viaticos exterior'!Área_de_impresión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2023-04-11T17:21:35Z</dcterms:modified>
</cp:coreProperties>
</file>