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xr:revisionPtr revIDLastSave="0" documentId="13_ncr:1_{38F0CD03-DC26-46AC-B882-9365C5C3E33F}" xr6:coauthVersionLast="47" xr6:coauthVersionMax="47" xr10:uidLastSave="{00000000-0000-0000-0000-000000000000}"/>
  <bookViews>
    <workbookView xWindow="-28920" yWindow="480" windowWidth="29040" windowHeight="15840" xr2:uid="{00000000-000D-0000-FFFF-FFFF00000000}"/>
  </bookViews>
  <sheets>
    <sheet name=" Viaticos interior" sheetId="1" r:id="rId1"/>
    <sheet name="Gastos 029" sheetId="11" r:id="rId2"/>
  </sheets>
  <definedNames>
    <definedName name="_xlnm.Print_Area" localSheetId="0">' Viaticos interior'!$A$1:$E$164</definedName>
    <definedName name="_xlnm.Print_Area" localSheetId="1">'Gastos 029'!$A$1:$E$26</definedName>
    <definedName name="_xlnm.Print_Titles" localSheetId="0">' Viaticos interior'!$1:$12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1" l="1"/>
  <c r="D90" i="1"/>
  <c r="D91" i="1"/>
  <c r="D69" i="1"/>
  <c r="D68" i="1"/>
  <c r="D67" i="1"/>
  <c r="D66" i="1"/>
  <c r="D65" i="1"/>
  <c r="D64" i="1"/>
  <c r="D63" i="1"/>
  <c r="D62" i="1"/>
  <c r="D61" i="1"/>
  <c r="D60" i="1"/>
  <c r="D72" i="1"/>
  <c r="D59" i="1"/>
  <c r="D58" i="1"/>
  <c r="D55" i="1"/>
  <c r="D54" i="1"/>
  <c r="D53" i="1"/>
  <c r="D52" i="1"/>
  <c r="D51" i="1"/>
  <c r="D33" i="1"/>
  <c r="D31" i="1"/>
  <c r="D30" i="1"/>
  <c r="D14" i="11" l="1"/>
  <c r="D29" i="1"/>
  <c r="D43" i="1" s="1"/>
  <c r="D44" i="1" l="1"/>
  <c r="D56" i="1" l="1"/>
  <c r="D57" i="1" s="1"/>
  <c r="D70" i="1" l="1"/>
  <c r="D71" i="1" s="1"/>
  <c r="D86" i="1" l="1"/>
  <c r="D87" i="1" s="1"/>
  <c r="D101" i="1" l="1"/>
  <c r="D102" i="1" s="1"/>
  <c r="D117" i="1" l="1"/>
  <c r="D118" i="1" s="1"/>
  <c r="D136" i="1" s="1"/>
  <c r="D137" i="1"/>
  <c r="D145" i="1" s="1"/>
</calcChain>
</file>

<file path=xl/sharedStrings.xml><?xml version="1.0" encoding="utf-8"?>
<sst xmlns="http://schemas.openxmlformats.org/spreadsheetml/2006/main" count="292" uniqueCount="193">
  <si>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</si>
  <si>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</si>
  <si>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</si>
  <si>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</si>
  <si>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</si>
  <si>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</si>
  <si>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</si>
  <si>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</si>
  <si>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</si>
  <si>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VIENEN</t>
  </si>
  <si>
    <t>VIÁTICOS ASIGNADOS</t>
  </si>
  <si>
    <t>VAN</t>
  </si>
  <si>
    <t>TOTAL</t>
  </si>
  <si>
    <t>El objeto del viaje se limita al número de Aviso de Comisión, debido que el mismo contiene datos sencibles, según Art. 1 y 8 Ley de Adopciones, Decreto 77-2007; Artículos del  21 al 23, Ley de Acceso a la Información Pública.</t>
  </si>
  <si>
    <t>PAGO DE VIÁTICOS AL INTERIOR</t>
  </si>
  <si>
    <t>SIN MOVIMIENTO</t>
  </si>
  <si>
    <t>Art. 10 No. 12 LEY DE ACCESO A LA INFORMACION PUBLICA</t>
  </si>
  <si>
    <t xml:space="preserve">Listado de viajes nacionales e internacionales autorizados por los sujetos obligados y que son financiados con fondos públicos, ya sea para funcionarios públicos o </t>
  </si>
  <si>
    <r>
      <t xml:space="preserve">para cualquier otra persona, incluyendo </t>
    </r>
    <r>
      <rPr>
        <b/>
        <sz val="11"/>
        <color theme="1"/>
        <rFont val="Calibri"/>
        <family val="2"/>
        <scheme val="minor"/>
      </rPr>
      <t>objetivos de los viajes, personal autorizado a viajar, destino y costos,</t>
    </r>
    <r>
      <rPr>
        <sz val="11"/>
        <color theme="1"/>
        <rFont val="Calibri"/>
        <family val="2"/>
        <scheme val="minor"/>
      </rPr>
      <t xml:space="preserve"> tanto de boletos aéreos como de viáticos.</t>
    </r>
  </si>
  <si>
    <t>HECHO POR:</t>
  </si>
  <si>
    <t>PAGO DE RECONOCIMIENTO DE GASTOS POR SERVICIOS PRESTADOS A PERSONAL 029</t>
  </si>
  <si>
    <t>DOCUMENTO</t>
  </si>
  <si>
    <t>NOMBRE DEL CONTRATISTA</t>
  </si>
  <si>
    <t>Licda. Cristina Clemencia Abadía Bolaños</t>
  </si>
  <si>
    <t xml:space="preserve">Jefe de Tesorería </t>
  </si>
  <si>
    <t>Coordinadora de Administración Financiera</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</si>
  <si>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</si>
  <si>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</si>
  <si>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Vo.Bo. Licda. Esmeralda Guadalupe Tinti Esquit</t>
  </si>
  <si>
    <t>LUIS BASUALDO ALEMAN CABRERA</t>
  </si>
  <si>
    <t>CARMEN MARIA  CORRALES VALENZUELA</t>
  </si>
  <si>
    <t>AMANDITA PONTAZA SOLER</t>
  </si>
  <si>
    <t>LUIS ALFREDO  RAMIREZ VASQUEZ</t>
  </si>
  <si>
    <t>CRISTINA ELIZABETH  PERNILLO ARGUETA</t>
  </si>
  <si>
    <t>DIANA LUCRECIA  PEREZ AMAYA</t>
  </si>
  <si>
    <t>DEYANIRA ANA MARIA ORELLANA PINEDA</t>
  </si>
  <si>
    <t>CELIA VANESSA  RIVAS DOMINGUEZ</t>
  </si>
  <si>
    <t>ASTRID OLIVET  CAMACHO RAMIREZ</t>
  </si>
  <si>
    <t>GRECIA AZUCENA  LOPEZ MONZON</t>
  </si>
  <si>
    <t>LAURA MARINA GARCIA ZAPETA</t>
  </si>
  <si>
    <t>KAREN ALEJANDRA GUERRA ARIZANDIETA</t>
  </si>
  <si>
    <t>ALVARO ANTONIO  LOBOS PEREZ</t>
  </si>
  <si>
    <t>MABELIN LISSETH  SILVA SANDOVAL</t>
  </si>
  <si>
    <t>MELVIN RODOLFO  VASQUEZ OSORIO</t>
  </si>
  <si>
    <t>GUILLERMO   ESPAÑA MONTES DE OCA</t>
  </si>
  <si>
    <t>ALMA JULIETA  ROSALES ORELLANA</t>
  </si>
  <si>
    <t>LUISA FERNANDA  LOPEZ MONZON</t>
  </si>
  <si>
    <t>ANA CARMELA  VASQUEZ CABRERA</t>
  </si>
  <si>
    <t>SILVIA ANTONIETA  BATRES AGUILAR</t>
  </si>
  <si>
    <t>HECTOR AUGUSTO  DIONICIO GODINEZ</t>
  </si>
  <si>
    <t>CARLOS ENRIQUE  SAC ESTACUY</t>
  </si>
  <si>
    <t>BAYRON BILLY  LOPEZ DE LEON</t>
  </si>
  <si>
    <t>ZANDI VERENICE  OROZCO RODAS</t>
  </si>
  <si>
    <t>MARIA ALEJANDRA  MORALES  CANOX</t>
  </si>
  <si>
    <t>MANUEL ROBERTO  SANCHEZ RAVANALES</t>
  </si>
  <si>
    <t>Vo. Bo. Licda. Esmeralda Guadalupe Tinti Esquit</t>
  </si>
  <si>
    <t>JESSIKA NINNETH  ELIAS LOPEZ</t>
  </si>
  <si>
    <t>MIRIAM AZUCENA  PINEDA CARIAS</t>
  </si>
  <si>
    <t>NINETTE ALEJANDRA  PONCE FUENTES</t>
  </si>
  <si>
    <t>ANA MARIA  PEREZ CARRANZA</t>
  </si>
  <si>
    <t>EDITH ALICIA  ERAZO BAUTISTA DE LEIVA</t>
  </si>
  <si>
    <t>PABLO RAUL  TORTOLA DIEGUEZ</t>
  </si>
  <si>
    <t>NIDIA ESTELA  CABRERA MORALES</t>
  </si>
  <si>
    <t>TEDDY EDWARD  POSADAS ALMENGOR</t>
  </si>
  <si>
    <t>LESBIA ESMERALDA CLARIBEL CASTILLO OLIVA</t>
  </si>
  <si>
    <t>IVAN DARIO  JIMENEZ</t>
  </si>
  <si>
    <t>ILEANA ANDREA  ARCHILA VALLE</t>
  </si>
  <si>
    <t>MIRNA JEANETH  YUPE AQUIL</t>
  </si>
  <si>
    <t>ELSA SUSANA  MORALES ARIAS</t>
  </si>
  <si>
    <t>ERICK SAMUEL  PARRILLA MOLINA</t>
  </si>
  <si>
    <t>MARIA  JOSE  ANLEU DIAZ</t>
  </si>
  <si>
    <t>JULIA ELISA  SIGUENZA RUIZ</t>
  </si>
  <si>
    <t>Se incluye en el presente listado los viáticos pagados en el interior de la República de Guatemala, correspondiente al mes de junio 2023</t>
  </si>
  <si>
    <t>Observación: en el mes de junio no hubo movimiento de reconocimiento de gastos por servicios prestados a personal 029.</t>
  </si>
  <si>
    <t>VIÁTICOS POR COMISIÓN A ESCUINTLA, SANTA LUCÍA COTZUMALGUAPA, ESCUINTLA EL (LOS) DIA (S) 12  DE MAYO DEL 2023 CON EL OBJETIVO DE REALIZAR BÚSQUEDA PARA PROCESOS DE ORIENTACIÓN CORRESPONDIENTES A LOS EXPEDIENTES CNA-FB-056-2023, CNA-FB-014-2023 Y CNA-FB-091-2023; SEGÚN NOMBRAMIENTO No. CNA-SUFB-171-2023</t>
  </si>
  <si>
    <t>VIÁTICOS POR COMISIÓN A ESCUINTLA, SANTA LUCÍA COTZUMALGUAPA, ESCUINTLA EL (LOS) DIA (S) 12  DE MAYO DEL 2023 CON EL OBJETIVO DE REALIZAR BÚSQUEDA PARA PROCESOS DE ORIENTACIÓN CORRESPONDIENTES A LOS EXPEDIENTES CNA-FB-056-2023, CNA-FB-014-2023 Y CNA-FB-091-2023; SEGÚN NOMBRAMIENTO No. CNA-SUFB-172-2023</t>
  </si>
  <si>
    <t>VIÁTICOS POR COMISIÓN A LA LIBERTAD, SAN BENITO, PETÉN EL (LOS) DIA (S) 17 AL 19  DE MAYO DEL 2023 CON EL OBJETIVO DE REALIZAR LAS EVALUACIONES DE CONVIVENCIA DE CNA-DA-121-2021 Y CNA-DA-006-2023; SEGÚN NOMBRAMIENTO No. CNA-EM-461-2023</t>
  </si>
  <si>
    <t>VIÁTICOS POR COMISIÓN A LA LIBERTAD, SAN BENITO, PETÉN EL (LOS) DIA (S) 17 AL 19  DE MAYO DEL 2023 CON EL OBJETIVO DE REALIZAR LAS EVALUACIONES DE CONVIVENCIA DE CNA-DA-121-2021 Y CNA-DA-006-2023; SEGÚN NOMBRAMIENTO No. CNA-EM-460-2023</t>
  </si>
  <si>
    <t>VIÁTICOS POR COMISIÓN A ZARAGOZA, CHIMALTENANGO, CHIMALTENANGO EL (LOS) DIA (S) 19  DE MAYO DEL 2023 CON EL OBJETIVO DE REALIZAR BÚSQUEDA PARA ORIENTACIÓN A PROGENITORES POR ORDEN DE JUEZ, SEGÚN EXPEDIENTE CNA-FB-89-2023 Y CNA-FB-176-2022; SEGÚN NOMBRAMIENTO No. CNA-SUFB-178-2023</t>
  </si>
  <si>
    <t>VIÁTICOS POR COMISIÓN A SIPACATE, MASAGUA, ESCUINTLA EL (LOS) DIA (S) 18  DE MAYO DEL 2023 CON EL OBJETIVO DE REALIZAR BÚSQUEDA PARA ORIENTACIÓN A PROGENITORES POR ORDEN DE JUEZ, SEGÚN EXPEDIENTE CNA-FB-053-2023. SEGUIMIENTO A PROGENITORA SEGÚN EXPEDIENTE CNA-FB-019-2019; SEGÚN NOMBRAMIENTO No. CNA-SUFB-181-2023</t>
  </si>
  <si>
    <t>VIÁTICOS POR COMISIÓN A ZARAGOZA, CHIMALTENANGO, CHIMALTENANGO EL (LOS) DIA (S) 19  DE MAYO DEL 2023 CON EL OBJETIVO DE REALIZAR BÚSQUEDA PARA ORIENTACIÓN A PROGENITORES POR ORDEN DE JUEZ, SEGÚN EXPEDIENTE CNA-FB-89-2023 Y CNA-FB-176-2022; SEGÚN NOMBRAMIENTO No. CNA-SUFB-179-2023</t>
  </si>
  <si>
    <t>VIÁTICOS POR COMISIÓN A SIPACATE, MASAGUA, ESCUINTLA EL (LOS) DIA (S) 19  DE MAYO DEL 2023 CON EL OBJETIVO DE REALIZAR BÚSQUEDA PARA ORIENTACIÓN A PROGENITORES POR ORDEN DE JUEZ, SEGÚN EXPEDIENTE CNA-FB-053-2023. SEGUIMIENTO A PROGENITORA SEGÚN EXPEDIENTE CNA-FB-019-2019; SEGÚN NOMBRAMIENTO No. CNA-SUFB-182-2023</t>
  </si>
  <si>
    <t>VIÁTICOS POR COMISIÓN A ZARAGOZA, CHIMALTENANGO, CHIMALTENANGO EL (LOS) DIA (S) 19  DE MAYO DEL 2023 CON EL OBJETIVO DE REALIZAR BÚSQUEDA PARA ORIENTACIÓN A PROGENITORES POR ORDEN DE JUEZ, SEGÚN EXPEDIENTE CNA-FB-89-2023 Y CNA-FB-176-2022; SEGÚN NOMBRAMIENTO No. CNA-SUFB-177-2023</t>
  </si>
  <si>
    <t>VIÁTICOS POR COMISIÓN A SANTA CRUZ DEL QUICHÉ, CHICAMÁN, QUICHÉ EL (LOS) DIA (S) 22 AL 23  DE MAYO DEL 2023 CON EL OBJETIVO DE REALIZAR SUPERVISIÓN A LOS HOGARES: HOGAR TEMPORAL CASA DE MI PADRE - CNA-EM-EP005-2013 Y AL HOGAR ISAIAS 58 -CNA-EM-EP002-2018; SEGÚN NOMBRAMIENTO No. CNA-UACHP-202-2023</t>
  </si>
  <si>
    <t>JENNIFER ALICIA  MARTINEZ CONTRERAS</t>
  </si>
  <si>
    <t>VIÁTICOS POR COMISIÓN A NAHUALÁ, SOLOLÁ EL (LOS) DIA (S) 25  DE MAYO DEL 2023 CON EL OBJETIVO DE REALIZAR EVALUACIÓN PSICOSOCIAL Y ASESORÍA A FAMILIA OPTANTE A LA ADOPCIÓN CON NÚMERO DE EXPEDIENTE CNA-AN-057-2023; SEGÚN NOMBRAMIENTO No. CNA-UFA-212-2023</t>
  </si>
  <si>
    <t>VIÁTICOS POR COMISIÓN A ANTIGUA GUATEMALA, SANTA LUCÍA MILPAS ALTAS, SAN LUCAS SACATEPÉQUEZ, SACATEPÉQUEZ; TECPÁN, CHIMALTENANGO EL (LOS) DIA (S) 26  DE MAYO DEL 2023 CON EL OBJETIVO DE REALIZAR TOMA DE IMPRESIONES PALMARES Y PLANTARES A NNA SEGÚN EXPEDIENTE CNA-FB-089-2023, CNA-FB-060-2023, CNA-FB-059-2023; SEGÚN NOMBRAMIENTO No. CNA-SUFB-188-2023</t>
  </si>
  <si>
    <t>VIÁTICOS POR COMISIÓN A ESCUINTLA, ESCUINTLA EL (LOS) DIA (S) 25  DE MAYO DEL 2023 CON EL OBJETIVO DE RALIZAR PROCESO DE ORIENTACIÓN A PROGENITORES SEGÚN EXPEDIENTE CNA-FB-060-2023, CNA-FB-059-2023 Y CNA-FB-094-2023; SEGÚN NOMBRAMIENTO No. CNA-SUFB-186-2023</t>
  </si>
  <si>
    <t>VIÁTICOS POR COMISIÓN A CHIMALTENANGO, CHIMALTENANGO EL (LOS) DIA (S) 29  DE MAYO DEL 2023 CON EL OBJETIVO DE TRANSPORTAR A PERSONAL DE LA SUBCOORDINACIÓN DE ATENCIÓN Y APOYO A LA FAMILIA ADOPTIVA Y EL NIÑO ADOPTADO PARA REALIZAR EVALUACIÓN POST ADOPTIVO DE ACUERDO CON EL EXPEDIENTE CNA-DA-046-2017; SEGÚN NOMBRAMIENTO No. CNA-SGYT-512-2023</t>
  </si>
  <si>
    <t>VIÁTICOS POR COMISIÓN A SUMPANGO, SACATEPÉQUEZ EL (LOS) DIA (S) 29  DE MAYO DEL 2023 CON EL OBJETIVO DE TRANSPORTAR A PERSONAL DE LA SUBCOORDINACIÓN DE ATENCIÓN AL NIÑO PARA REALIZAR EVALUACIÓN INTEGRAL DE LA NIÑA CON EXPEDIENTE CNA-DA-048-2023 Y REEVALUACIÓN DE LA NIÑA CON EXPEDIENTE CNA-DA-027-2022; SEGÚN NOMBRAMIENTO No. CNA-SGYT-511-2023</t>
  </si>
  <si>
    <t>VIÁTICOS POR COMISIÓN A MAZATENANGO, SUCHITEPÉQUEZ EL (LOS) DIA (S) 23  DE MAYO DEL 2023 CON EL OBJETIVO DE REALIZAR ORIENTACIÓN A PROGENITORA POR ORDEN JUDICIAL EXPEDIENTE CNA-FB-074-2023; ASESORÍA DE PRIMER ABORDAJE POR ORDEN JUDICIAL EXPEDIENTE CNA-FB-83-2023; SEGÚN NOMBRAMIENTO No. CNA-EM-508-2023</t>
  </si>
  <si>
    <t>VIÁTICOS POR COMISIÓN A EL ASINTAL, RETALHUELU, RETALHULEU EL (LOS) DIA (S) 30  DE MAYO DEL 2023 CON EL OBJETIVO DE REALIZAR ORIENTACIÓN A PROGENITORA POR ORDEN DE JUEZ EXPEDIENTE CNA-FB-225-2022; BÚSQUEDA Y ORIENTACIÓN A PROGENITORA POR ORDEN DE JUEZ EXPEDIENTE CNA-FB-066-2023; SEGÚN NOMBRAMIENTO No. CNA-EM-529-2023</t>
  </si>
  <si>
    <t>VIÁTICOS POR COMISIÓN A HUEHUETENANGO, HUEHUETENANGO EL (LOS) DIA (S) 22 AL 23  DE MAYO DEL 2023 CON EL OBJETIVO DE REALIZAR SUPERVISIÓN A LOS HOGARES: MUJER PROPÓSITO "ADIFAG", REFUGIO 91, FINCA JUVENIL, HUEHUETENANGO; SEGÚN NOMBRAMIENTO No. CNA-EM-496-2023</t>
  </si>
  <si>
    <t>VIÁTICOS POR COMISIÓN A HUEHUETENANGO, HUEHUETENANGO EL (LOS) DIA (S) 22 AL 23  DE MAYO DEL 2023 CON EL OBJETIVO DE REALIZAR SUPERVISIÓN A LOS HOGARES: MUJER PROPÓSITO "ADIFAG", REFUGIO 91, FINCA JUVENIL, HUEHUETENANGO; SEGÚN NOMBRAMIENTO No. CNA-EM-495-2023</t>
  </si>
  <si>
    <t>VIÁTICOS POR COMISIÓN A EL ASINTAL, RETALHUELU, RETALHULEU EL (LOS) DIA (S) 30  DE MAYO DEL 2023 CON EL OBJETIVO DE REALIZAR ORIENTACIÓN A PROGENITORA POR ORDEN DE JUEZ EXPEDIENTE CNA-FB-225-2022; BÚSQUEDA Y ORIENTACIÓN A PROGENITORA POR ORDEN DE JUEZ EXPEDIENTE CNA-FB-066-2023; SEGÚN NOMBRAMIENTO No. CNA-EM-528-2023</t>
  </si>
  <si>
    <t>JUAN JOSE  SANCHEZ TEJEDA</t>
  </si>
  <si>
    <t>VIÁTICOS POR COMISIÓN A SAN MARCOS, SAN MARCOS EL (LOS) DIA (S) 17 AL 18  DE MAYO DEL 2023 CON EL OBJETIVO DE REALIZAR EVALUACIÓN DEL NNA CON EXPEDIENTE CNA-DA-047-2023; SEGÚN NOMBRAMIENTO No. CNA-EM-491-2023</t>
  </si>
  <si>
    <t>VIÁTICOS POR COMISIÓN A SUMPANGO, SAN LUCAS SACATEPÉQUEZ, SACATEPÉQUEZ EL (LOS) DIA (S) 23  DE MAYO DEL 2023 CON EL OBJETIVO DE REALIZAR SUPERVISIÓN A LOS HOGARES: HOGAR LA SENDA CNA-EM-EP004-2009 Y HOGAR TESOROS DE DIOS 2 -CNA-EM-EP-002-2019; SEGÚN NOMBRAMIENTO No. CNA-UACHP-209-2023</t>
  </si>
  <si>
    <t>VIÁTICOS POR COMISIÓN A NAHUALÁ, SOLOLÁ EL (LOS) DIA (S) 25  DE MAYO DEL 2023 CON EL OBJETIVO DE REALIZAR EVALUACIÓN PSICOSOCIAL Y ASESORÍA A FAMILIA OPTANTE A LA ADOPCIÓN CON NÚMERO DE EXPEDIENTE CNA-AN-057-2023; SEGÚN NOMBRAMIENTO No. CNA-UFA-211-2023</t>
  </si>
  <si>
    <t>VIÁTICOS POR COMISIÓN A SANTA LUCÍA COTZUMALGUAPA, GUANAGAZAPA, ESCUINTLA EL (LOS) DIA (S) 31  DE MAYO DEL 2023 CON EL OBJETIVO DE REALIZAR ORIENTACIÓN A MADRE BIOLÓGICA CORRESPONDIENTE A EXPEDIENTE CNA-FB-075-2022; SEGÚN NOMBRAMIENTO No. CNA-SUFB-206-2023</t>
  </si>
  <si>
    <t>VIÁTICOS POR COMISIÓN A SANTA LUCÍA COTZUMALGUAPA, GUANAGAZAPA, ESCUINTLA EL (LOS) DIA (S) 31  DE MAYO DEL 2023 CON EL OBJETIVO DE REALIZAR ORIENTACIÓN A MADRE BIOLÓGICA CORRESPONDIENTE A EXPEDIENTE CNA-FB-075-2022; SEGÚN NOMBRAMIENTO No. CNA-SUFB-207-2023</t>
  </si>
  <si>
    <t>VIÁTICOS POR COMISIÓN A GUANAGAZAPA, PUERTO DE SAN JOSÉ, ESCUINTLA EL (LOS) DIA (S) 31  DE MAYO DEL 2023 CON EL OBJETIVO DE TRANSPORTAR A PERSONAL DE LA SUBCOORDINACIÓN DE ATENCIÓN Y APOYO A LA FAMILIA BIOLÓGICA PARA REALIZAR ORIENTACIÓN A MADRE BIOLÓGICA CORRESPONDIENTE A EXPEDIENTE CNA-FB-080-2023; SEGÚN NOMBRAMIENTO No. CNA-SGYT-520-2023</t>
  </si>
  <si>
    <t>VIÁTICOS POR COMISIÓN A QUETZALTENANGO, QUETZALTENANGO; TOTONICAPÁN, TOTONICAPÁN EL (LOS) DIA (S) 31  DE MAYO DEL 2023 CON EL OBJETIVO DE TRANSPORTAR A PERSONAL DE LA COORDINACIÓN DE EQUIPO MULTIDISCIPLINARIO Y SERVICIOS TÉCNICOS / PROFESIONALES PARA REALIZAR REUNIÓN CON EQUIPO MULTIDISCIPLINARIO DE QUETZALTENANGO PARA POSTERIOR ORIENTACIÓN A PROGENITORES SEGÚN EXPEDIENTE CNA-FB-061-2023 Y REALIZAR ORIENTACIÓN A PROGENITORES POR ORDEN JUDICIAL EXPEDIENTE CNA-FB-061-2023; SEGÚN NOMBRAMIENTO No. CNA-SGYT-518-2023</t>
  </si>
  <si>
    <t>VIÁTICOS POR COMISIÓN A ANTIGUA GUATEMALA, SACATEPÉQUEZ EL (LOS) DIA (S) 31  DE MAYO DEL 2023 CON EL OBJETIVO DE TRANSPORTAR A PERSONAL DE LA SUBCOORDINACIÓN DE ATENCIÓN AL NIÑO PARA REALIZAR PRIMER ENCUENTRO DE LA NIÑA CONE EXPEDIENTE CNA-DA-031-2023; SEGÚN NOMBRAMIENTO No. CNA-SGYT-517-2023</t>
  </si>
  <si>
    <t>VIÁTICOS POR COMISIÓN A CAMOTÁN, CHIQUIMULA, CHIQUIMULA EL (LOS) DIA (S) 1  DE JUNIO DEL 2023 CON EL OBJETIVO DE TRANSPORTAR A PERSONAL DE LA SUBCOORDINACIÓN DE ATENCIÓN Y APOYO A LA FAMILIA BIOLÓGICA Y DE SUBCOORDINACIÓN DE ATENCIÓN AL NIÑO PARA EVACUAR AUDICENCA CARPETA JUDICIAL 19003-2020-037 Y REALIZAR EVALUACIÓN DEL NIÑO CON NÚMERO DE EXPEDIENTE CNA-DA-050-2023; SEGÚN NOMBRAMIENTO No. CNA-SGYT-521-2023</t>
  </si>
  <si>
    <t>VIÁTICOS POR COMISIÓN A ZARAGOZA, CHIMALTENANGO EL (LOS) DIA (S) 1  DE JUNIO DEL 2023 CON EL OBJETIVO DE TRANSPORTAR A PERSONAL DE LA UNIDAD DE AUTORIZACIÓN Y CONTROL DE  HOGARES DE PROTECCIÓN Y ORGANISMOS INTERNACIONALES PARA REALIZAR SUPERVISIÓN AL HOGAR CASA ANGELINA CNA-EM-EP032-2009; SEGÚN NOMBRAMIENTO No. CNA-SGYT-523-2023</t>
  </si>
  <si>
    <t>VIÁTICOS POR COMISIÓN A NUEVA CONCEPCIÓN, ESCUINTLA EL (LOS) DIA (S) 24  DE MAYO DEL 2023 CON EL OBJETIVO DE REALIZAR BÚSQUEDA Y LOCALIZACIÓN DE MADRE BIOLÓGICA PARA REALIZAR PROCESO DE ORIENTACIÓN, EXPEDIENTE CNA-FB-047-2023 Y EXPEDIENTE CNA-FB-052-2023; SEGÚN NOMBRAMIENTO No. CNA-SUFB-190-2023</t>
  </si>
  <si>
    <t>VIÁTICOS POR COMISIÓN A NUEVA CONCEPCIÓN, ESCUINTLA EL (LOS) DIA (S) 24  DE MAYO DEL 2023 CON EL OBJETIVO DE REALIZAR BÚSQUEDA Y LOCALIZACIÓN DE MADRE BIOLÓGICA PARA REALIZAR PROCESO DE ORIENTACIÓN, EXPEDIENTE CNA-FB-047-2023 Y EXPEDIENTE CNA-FB-052-2023; SEGÚN NOMBRAMIENTO No. CNA-SUFB-191-2023</t>
  </si>
  <si>
    <t>VIÁTICOS POR COMISIÓN A TIQUISATE, ESCUINTLA, ESCUINTLA EL (LOS) DIA (S) 2  DE JUNIO DEL 2023 CON EL OBJETIVO DE REALIZAR BÚSQUEDAS PARA ORIENTACIONES, EXPEDIENTES CNA-FB-079-2022 Y CNA-FB-062-2023; SEGÚN NOMBRAMIENTO No. CNA-SUFB-199-2023</t>
  </si>
  <si>
    <t>VIÁTICOS POR COMISIÓN A TIQUISATE, ESCUINTLA, ESCUINTLA EL (LOS) DIA (S) 2  DE JUNIO DEL 2023 CON EL OBJETIVO DE REALIZAR BÚSQUEDAS PARA ORIENTACIONES, EXPEDIENTES CNA-FB-079-2022 Y CNA-FB-062-2023; SEGÚN NOMBRAMIENTO No. CNA-SUFB-200-2023</t>
  </si>
  <si>
    <t>VIÁTICOS POR COMISIÓN A SUMPANGO, SACATEPÉQUEZ EL (LOS) DIA (S) 29  DE MAYO DEL 2023 CON EL OBJETIVO DE REALIZAR EVALUACIÓN INTEGRAL DE LA NIÑA CON EXPEDIENTE CNA-DA-048-2023 Y REEVALUACIÓN DE LA NIÑA CON EXPEDIENTE CNA-DA-027-2022; SEGÚN NOMBRAMIENTO No. CNA-EM-519-2023</t>
  </si>
  <si>
    <t>VIÁTICOS POR COMISIÓN A SUMPANGO, SACATEPÉQUEZ EL (LOS) DIA (S) 29  DE MAYO DEL 2023 CON EL OBJETIVO DE REALIZAR EVALUACIÓN INTEGRAL DE LA NIÑA CON EXPEDIENTE CNA-DA-048-2023 Y REEVALUACIÓN DE LA NIÑA CON EXPEDIENTE CNA-DA-027-2022; SEGÚN NOMBRAMIENTO No. CNA-EM-518-2023</t>
  </si>
  <si>
    <t>VIÁTICOS POR COMISIÓN A SANTA LUCÍA COTZUMALGUAPA, GUANAGAZAPA, ESCUINTLA EL (LOS) DIA (S) 31  DE MAYO DEL 2023 CON EL OBJETIVO DE REALIZAR ORIENTACIÓN A MADRE BIOLÓGICA CORRESPONDIENTE A EXPEDIENTE CNA-FB-075-2022; SEGÚN NOMBRAMIENTO No. CNA-SUFB-205-2023</t>
  </si>
  <si>
    <t>VIÁTICOS POR COMISIÓN A CAMOTÁN, CHIQUIMULA EL (LOS) DIA (S) 1  DE JUNIO DEL 2023 CON EL OBJETIVO DE REALIZAR EVALUACIÓN DEL NIÑO CON EXPEDIENTE CNA-DA-050-2023; SEGÚN NOMBRAMIENTO No. CNA-EM-522-2023</t>
  </si>
  <si>
    <t>VIÁTICOS POR COMISIÓN A CHIQUIMULA, CHIQUIMULA EL (LOS) DIA (S) 1  DE JUNIO DEL 2023 CON EL OBJETIVO DE EVACUAR AUDIENCIA EN RELACIÓN A LA CARPETA JUDICIAL 19003-2020-0037; SEGÚN NOMBRAMIENTO No. CNA-SUFB-208-2023</t>
  </si>
  <si>
    <t>VIÁTICOS POR COMISIÓN A TIQUISATE, ESCUINTLA, ESCUINTLA EL (LOS) DIA (S) 2  DE JUNIO DEL 2023 CON EL OBJETIVO DE TRANSPORTAR A PERSONAL DE LA SUBCOORDINACIÓN DE ATENCIÓN Y APOYO A LA FAMILIA BIOLÓGICA PARA REALIZAR BÚSQUEDAS PARA ORIENTACIÓNES, EXPEDIENTES CNA-FB-079-2022 Y CNA-FB-062-2023; SEGÚN NOMBRAMIENTO No. CNA-SGYT-527-2023</t>
  </si>
  <si>
    <t>VIÁTICOS POR COMISIÓN A ALMOLONGA, QUETZALTENANGO; MOMOSTENANGO, TOTONICAPÁN; SANTA CATARINA PALOPÓ, SOLOLÁ EL (LOS) DIA (S) 5 AL 6  DE JUNIO DEL 2023 CON EL OBJETIVO DE TRANSPORTAR A PERSONAL DE LA SUBCOORDINACIÓN DE ATENCIÓN Y APOYO A LA FAMILIA ADOPTIVA Y EL NIÑO ADOPTADO PARA REALIZAR SEGUIMIENTO POST ADOPTIVO Y TALLER FORMATIVO DE LOS EXPEDIENTES CNA-DA-091-2019. CNA-DA-005-2020 Y EVALUACIÓN PSICOSOCIAL DE EXPEDIENTE CNA-AN-054-2023; 3 CNA-AN-011-2023; SEGÚN NOMBRAMIENTO No. CNA-SGYT-531-2023</t>
  </si>
  <si>
    <t>VIÁTICOS POR COMISIÓN A SAN LUCAS SACATEPÉQUEZ, SUMPANGO, SACATEPÉQUEZ EL (LOS) DIA (S) 5  DE JUNIO DEL 2023 CON EL OBJETIVO DE TRANSPORTAR A PESONAL DE LA SUBCOORDINACIÓN DE ATENCIÓN Y APOYO A LA FAMILIA BIOLÓGICA PARA REALIZAR ORIENTACIÓN A PROGENITORA, EXPEDIENTE CNA-FB-113-2023, TOMA DE FOTOGRAFÍA, IMPRESIONES PALMARES Y PLANTARES DE NIÑOS EN PROTECCIÓN, EXPEDIENTES CNA-FB-113-2023 Y CNA-FB-062-2023; SEGÚN NOMBRAMIENTO No. CNA-SGYT-532-2023</t>
  </si>
  <si>
    <t>VIÁTICOS POR COMISIÓN A SIPACATE, ESCUINTLA EL (LOS) DIA (S) 6  DE JUNIO DEL 2023 CON EL OBJETIVO DE TRANSPORTAR A PERSONAL DE LA SUBCOORDINACIÓN DE ATENCIÓN Y APOYO A LA FAMILIA BIOLÓGICA PARA REALIZAR BÚSQUEDA PARA ORIENTACIÓN A PADRE BIOLÓGICO CORRESPONDIENTE AL EXPEDIENTE CNA-FB-085-2022, BÚSQUEDA DE ORÍGENES DE CNA-BO-007-2023; SEGÚN AVISO DE COMISIÓN No. CNA-SGYT-548-2023</t>
  </si>
  <si>
    <t>VIÁTICOS POR COMISIÓN A SAN LUCAS SACATEPÉQUEZ, SACATEPÉQUEZ EL (LOS) DIA (S) 7  DE JUNIO DEL 2023 CON EL OBJETIVO DE REALIZAR EVALUACIÓN DE SEGUIMIENTO POST ADOPTIVO DE ACUERDO CON LOS EXPEDIENTES CNA-DA-014-2018, CNA-DA-082-2022 Y CNA-DA-053-2020 Y SU RESPECTIVO TALLER DE FORTALECIMIENTO; SEGÚN AVISO DE COMISIÓN No. CNA-UFA-227-2023</t>
  </si>
  <si>
    <t>VIÁTICOS POR COMISIÓN A ANTIGUA GUATEMALA, SACATEPÉQUEZ EL (LOS) DIA (S) 7  DE JUNIO DEL 2023 CON EL OBJETIVO DE TRANSPORTAR A PERSONAL DE LA UNIDAD DE AUTORIZACIÓN Y CONTROL DE HOGARES DE PROTECCIÓN Y ORGANISMOS INTERNACIONALES PARA REALIZAR SUPERVISIÓN AL HOGAR ALBERGUE HERMANO PEDRO CNA-EM-EP007-2010; SEGÚN AVISO DE COMISIÓN No. CNA-SGYT-550-2023</t>
  </si>
  <si>
    <t>VIÁTICOS POR COMISIÓN A SANTIAGO ATITLÁN, SOLOLÁ EL (LOS) DIA (S) 8 AL 9  DE JUNIO DEL 2023 CON EL OBJETIVO DE REALIZAR SUPERVISIÓN AL HOGAR MANOS DE COMPASIÓN; SEGÚN NOMBRAMIENTO No. CNA-EM-540-2023</t>
  </si>
  <si>
    <t>VIÁTICOS POR COMISIÓN A SANTIAGO ATITLÁN, SOLOLÁ EL (LOS) DIA (S) 8 AL 9  DE JUNIO DEL 2023 CON EL OBJETIVO DE REALIZAR SUPERVISIÓN AL HOGAR MANOS DE COMPASIÓN; SEGÚN NOMBRAMIENTO No. CNA-EM-539-2023</t>
  </si>
  <si>
    <t>VIÁTICOS POR COMISIÓN A SAN LUCAS SACATEPÉQUEZ, SUMPANGO, SACATEPÉQUEZ EL (LOS) DIA (S) 5  DE JUNIO DEL 2023 CON EL OBJETIVO DE REALIZAR ORIENTACIÓN A PROGENITORA, EXPEDIENTE CNA-FB-113-2023, TOMA DE FOTOGRAFÍA, IMPRESIONES PALMARES Y PLANTARES DE NIÑOS EN PROTECCIÓN, EXPEDIENTES CNA-FB-113-2023 Y CNA-FB-062-2023; SEGÚN NOMBRAMIENTO No. CNA-SUFB-212-2023</t>
  </si>
  <si>
    <t>VIÁTICOS POR COMISIÓN A QUEZALTEPEQUE, CHIQUIMULA; LIVINGSTON, EL ESTOR, IZABAL EL (LOS) DIA (S) 6 AL 9  DE JUNIO DEL 2023 CON EL OBJETIVO DE REALIZAR SUPERVISIÓN DE HOGARES: CENTRO DE PROMOCIÓN SOCIAL "TUCUNSHÁ" CNA-EM-EP014-2010; HOGAR CASA GUATEMALA CNA-EM-EP047-2009 Y CASA HOGAR AGUA AZUL CNA-EM-EP001-2018; SEGÚN NOMBRAMIENTO No. CNA-UACHP-236-2023</t>
  </si>
  <si>
    <t>VIÁTICOS POR COMISIÓN A SAN LUCAS SACATEPÉQUEZ, SACATEPÉQUEZ EL (LOS) DIA (S) 7  DE JUNIO DEL 2023 CON EL OBJETIVO DE REALIZAR EVALUACIÓN DE SEGUIMIENTO POST ADOPTIVO DE ACUERDO CON LOS EXPEDIENTES CNA-DA-014-2018, CNA-DA-082-2022 Y CNA-DA-053-2020 Y SU RESPECTIVO TALLER DE FORTALECIMIENTO; SEGÚN AVISO DE COMISIÓN No. CNA-UFA-228-2023</t>
  </si>
  <si>
    <t>LUIS LENIN  MORALES CHAVEZ</t>
  </si>
  <si>
    <t>VIÁTICOS POR COMISIÓN A SAN LUCAS SACATEPÉQUEZ, SACATEPÉQUEZ EL (LOS) DIA (S) 7  DE JUNIO DEL 2023 CON EL OBJETIVO DE TRANSPORTAR A PERSONAL DE LA SUBCOORDINACIÓN DE ATENCIÓN Y APOYO A LA FAMILIA ADOPTIVA Y EL NIÑO ADOPTADO PARA REALIZAR EVALUACIÓN DE SEGUIMIENTO POST ADOPTIVO DE ACUERDO CON LOS EXPEDIENTES CNA-DA-014-2018, CNA-DA-082-2022 Y CNA-DA-053-2020 Y SU RESPECTIVO TALLER DE FORTALECIMIENTO; SEGÚN AVISO DE COMISIÓN No. CNA-SGYT-552-2023</t>
  </si>
  <si>
    <t>VIÁTICOS POR COMISIÓN A NUEVA CONCEPCIÓN, ESCUINTLA, ESCUINTLA EL (LOS) DIA (S) 8  DE JUNIO DEL 2023 CON EL OBJETIVO DE REALIZAR ORIENTACIÓN A PROGENITORES POR ORDEN DE JUEZ, SEGÚN EXPEDIENTES; CNA-FB-078-2023, CNA-FB-087-2023, CNA-FB-077-2023; SEGÚN AVISO DE COMISIÓN No. CNA-SUFB-222-2023</t>
  </si>
  <si>
    <t>VIÁTICOS POR COMISIÓN A CUILAPA, SANTA ROSA EL (LOS) DIA (S) 8  DE JUNIO DEL 2023 CON EL OBJETIVO DE TRANSPORTAR A PERSONAL DE LA UNIDAD DE AUTORIZACIÓN Y CONTROL DE HOGARES DE PROTECCIÓN Y ORGANISMOS INTERNACIONALES PARA REALIZAR SUPERVISIÓN AL HOGAR SANTA ROSA LIMA DE LAS AMÉRICAS CNA-EM-EP048-2009-C; SEGÚN AVISO DE COMISIÓN No. CNA-SGYT-557-2023</t>
  </si>
  <si>
    <t>VIÁTICOS POR COMISIÓN A QUETZALTENANGO, QUETZALTENANGO EL (LOS) DIA (S) 8  DE JUNIO DEL 2023 CON EL OBJETIVO DE TRANSPORTAR A PERSONAL DE LA SUBCOORDINACIÓN DE ATENCIÓN AL NIÑO PARA REALIZAR EVALUACIÓN DE CONVIVENCIA DEL EXPEDIENTE CNA-DA-038-2023; SEGÚN AVISO DE COMISIÓN No. CNA-SGYT-560-2023</t>
  </si>
  <si>
    <t>VIÁTICOS POR COMISIÓN A ESCUINTLA, NUEVA CONCEPCIÓN, ESCUINTLA EL (LOS) DIA (S) 8  DE JUNIO DEL 2023 CON EL OBJETIVO DE REALIZAR ORIENTACIÓN A PROGENITORES POR ORDEN DE JUEZ, SEGÚN EXPEDIENTES; CNA-FB-078-2023, CNA-FB-087-2023, CNA-FB-077-2023; SEGÚN AVISO DE COMISIÓN No. CNA-SGYT-563-2023</t>
  </si>
  <si>
    <t>VIÁTICOS POR COMISIÓN A ZACAPA, ZACAPA EL (LOS) DIA (S) 9  DE JUNIO DEL 2023 CON EL OBJETIVO DE TRANSPORTAR A PERSONAL DE LA SUBCOORDINACIÓN DE ATENCIÓN AL NIÑO PARA REALIZAR EVALUACIÓN DE CONVIVENCIA DEL ADOLESCENTE CON EXPEDIENTE CNA-DA-093-2022; SEGÚN AVISO DE COMISIÓN No. CNA-SGYT-564-2023</t>
  </si>
  <si>
    <t>VIÁTICOS POR COMISIÓN A TIQUISATE, ESCUINTLA EL (LOS) DIA (S) 14  DE JUNIO DEL 2023 CON EL OBJETIVO DE TRANSPORTAR A PERSONAL DE LA SUBCOORDINACIÓN DE ATENCIÓN Y APOYO A LA FAMILIA BIOLÓGICA PARA REALIZAR BÚSQUEDA PARA ORIENTACIÓN A PROGENITORES, EXPEDIENTE CNA-FB-075-2023; SEGÚN AVISO DE COMISIÓN No. CNA-SGYT-576-2023</t>
  </si>
  <si>
    <t>VIÁTICOS POR COMISIÓN A TIQUISATE, ESCUINTLA EL (LOS) DIA (S) 14  DE JUNIO DEL 2023 CON EL OBJETIVO DE REALIZAR BÚSQUEDA PARA ORIENTACIÓN A PROGENITORES, EXPEDIENTE CNA-FB-075-2023; SEGÚN AVISO DE COMISIÓN No. CNA-SUFB-232-2023</t>
  </si>
  <si>
    <t>VIÁTICOS POR COMISIÓN A TIQUISATE, ESCUINTLA EL (LOS) DIA (S) 14  DE JUNIO DEL 2023 CON EL OBJETIVO DE REALIZAR BÚSQUEDA PARA ORIENTACIÓN A PROGENITORES, EXPEDIENTE CNA-FB-075-2023; SEGÚN AVISO DE COMISIÓN No. CNA-SUFB-233-2023</t>
  </si>
  <si>
    <t>ANTICIPO DE VIÁTICOS POR COMISIÓN A EL ESTOR, PUERTO BARRIOS, IZABAL EL (LOS) DIA (S) 21 AL 23  DE JUNIO DEL 2023 CON EL OBJETIVO DE REALIZAR PLANES DE VIDA DE CNA-DA-051-2022 Y CNA-DA-042-2022; SEGÚN AVISO DE COMISIÓN No. CNA-SGYT-599-2023</t>
  </si>
  <si>
    <t>COMPLEMENTO DE VIÁTICOS POR COMISIÓN A QUEZALTEPEQUE, CHIQUIMULA; LIVINGSTON, EL ESTOR, IZABAL EL (LOS) DIA (S) 6 AL 9  DE JUNIO DEL 2023 CON EL OBJETIVO DE REALIZAR SUPERVISIÓN DE HOGARES: CENTRO DE PROMOCIÓN SOCIAL "TUCUNSHÁ" CNA-EM-EP014-2010; HOGAR CASA GUATEMALA CNA-EM-EP047-2009 Y CASA HOGAR AGUA AZUL CNA-EM-EP001-2018; SEGÚN NOMBRAMIENTO No. CNA-UACHP-237-2023</t>
  </si>
  <si>
    <t>ANTICIPO DE VIÁTICOS POR COMISIÓN A SAN MARCOS, SAN MARCOS; SOLOLA, SOLOLA EL (LOS) DIA (S) 28 AL 30  DE JUNIO DEL 2023 CON EL OBJETIVO DE TRANSPORTAR A PERSONAL DE LA SUBCOORDINACIÓN DE ATENCIÓN AL NIÑO PARA REALIZAR PRIMER ENCUENTRO DE LOS NNA CON EXPEDIENTE CNA-DA-042-2023 Y CNA-DA-047-2023, GESTIÓN DE DOCUMENTOS EN EL JUZGADO DE NIÑEZ DE SAN MARCOS DE NNA CON EXPEDIENTE CNA-DA-047-2023; SEGÚN AVISO DE COMISIÓN No. CNA-SGYT-615-2023</t>
  </si>
  <si>
    <t>VIÁTICOS POR COMISIÓN A SANTA CRUZ DEL QUICHÉ, QUICHÉ EL (LOS) DIA (S) 13  DE JUNIO DEL 2023 CON EL OBJETIVO DE REALIZAR TOMA DE MUESTRA DE ADN E IMPRESIONES PALMARES Y PLANTARES A NNA; BÚSQUEDA Y ORIENTACIÓN A PROGENITORA POR ORDEN DE JUEZ EXPEDIENTE CNA-FB-156-2021; BÚSQUEDA Y ASESORÍA DE PRIMER ABORDAJE A PROGENITORES; SEGÚN NOMBRAMIENTO No. CNA-EM-569-2023</t>
  </si>
  <si>
    <t>VIÁTICOS POR COMISIÓN A SANTA CRUZ DEL QUICHÉ, QUICHÉ EL (LOS) DIA (S) 13  DE JUNIO DEL 2023 CON EL OBJETIVO DE REALIZAR TOMA DE MUESTRA DE ADN E IMPRESIONES PALMARES Y PLANTARES A NNA; BÚSQUEDA Y ORIENTACIÓN A PROGENITORA POR ORDEN DE JUEZ EXPEDIENTE CNA-FB-156-2021; BÚSQUEDA Y ASESORÍA DE PRIMER ABORDAJE A PROGENITORES, LA PROFESIONAL SE TRANSPORTARÁ POR SUS PROPIOS MEDIOS; SEGÚN NOMBRAMIENTO No. CNA-EM-570-2023</t>
  </si>
  <si>
    <t>VIÁTICOS POR COMISIÓN A SIPACATE, ESCUINTLA EL (LOS) DIA (S) 6  DE JUNIO DEL 2023 CON EL OBJETIVO DE REALIZAR BÚSQUEDA PARA ORIENTACIÓN A PADRE BIOLÓGICO CORRESPONDIENTE AL EXPEDIENTE CNA-FB-085-2022, BÚSQUEDA DE ORÍGENES DE CNA-BO-007-2023; SEGÚN AVISO DE COMISIÓN No. CNA-SUFB-213-2023</t>
  </si>
  <si>
    <t>VIÁTICOS POR COMISIÓN A SIPACATE, ESCUINTLA EL (LOS) DIA (S) 6  DE JUNIO DEL 2023 CON EL OBJETIVO DE REALIZAR BÚSQUEDA PARA ORIENTACIÓN A PADRE BIOLÓGICO CORRESPONDIENTE AL EXPEDIENTE CNA-FB-085-2022, BÚSQUEDA DE ORÍGENES DE CNA-BO-007-2023; SEGÚN AVISO DE COMISIÓN No. CNA-SUFB-214-2023</t>
  </si>
  <si>
    <t>VIÁTICOS POR COMISIÓN A SIPACATE, ESCUINTLA EL (LOS) DIA (S) 6  DE JUNIO DEL 2023 CON EL OBJETIVO DE REALIZAR BÚSQUEDA DE ORÍGENES DE CNA-BO-007-2023; SEGÚN AVISO DE COMISIÓN No. CNA-SUFB-215-2023</t>
  </si>
  <si>
    <t>VIÁTICOS POR COMISIÓN A SAN CRISTÓBAL VERAPAZ, ALTA VERAPAZ EL (LOS) DIA (S) 8 AL 9  DE JUNIO DEL 2023 CON EL OBJETIVO DE REALIZAR SUPERVISIÓN A LOS HOGARES: HOGAR DE NIÑOS NUESTRA SEÑORA DE LOS DESAMPARADOS CNA-EM-EP052-2009 Y HOGAR COMUNIDAD ESPERANZA CNA-EM-EP006-2018; SEGÚN AVISO DE COMISIÓN No. CNA-UACHP-251-2023</t>
  </si>
  <si>
    <t>VIÁTICOS POR COMISIÓN A SANTIAGO ATITLÁN, SOLOLÁ EL (LOS) DIA (S) 8 AL 9  DE JUNIO DEL 2023 CON EL OBJETIVO DE REALIZAR SUPERVISIÓN AL HOGAR MANOS DE COMPASIÓN CNA-EM-EP006-2008; SEGÚN AVISO DE COMISIÓN No. CNA-UACHP-250-2023</t>
  </si>
  <si>
    <t>VIÁTICOS POR COMISIÓN A CUILAPA, SANTA ROSA EL (LOS) DIA (S) 8  DE JUNIO DEL 2023 CON EL OBJETIVO DE REALIZAR SUPERVISIÓN AL HOGAR SANTA ROSA LIMA DE LAS AMÉRICAS CNA-EM-EP048-2009-C; SEGÚN AVISO DE COMISIÓN No. CNA-UACHP-246-2023</t>
  </si>
  <si>
    <t>VIÁTICOS POR COMISIÓN A SUMPANGO, SACATEPÉQUEZ EL (LOS) DIA (S) 12  DE JUNIO DEL 2023 CON EL OBJETIVO DE REALIZAR SUPERVISIÓN AL HOGAR SHALOM CNA-EM-EP037-2009; SEGÚN AVISO DE COMISIÓN No. CNA-UACHP-258-2023</t>
  </si>
  <si>
    <t>VIÁTICOS POR COMISIÓN A CUILAPA, SANTA ROSA EL (LOS) DIA (S) 8  DE JUNIO DEL 2023 CON EL OBJETIVO DE REALIZAR SUPERVISIÓN AL HOGAR SANTA ROSA LIMA DE LAS AMÉRICAS CNA-EM-EP048-2009-C; SEGÚN AVISO DE COMISIÓN No. CNA-UACHP-247-2023</t>
  </si>
  <si>
    <t>VIÁTICOS POR COMISIÓN A SUMPANGO, SACATEPÉQUEZ EL (LOS) DIA (S) 12  DE JUNIO DEL 2023 CON EL OBJETIVO DE REALIZAR SUPERVISIÓN AL HOGAR SHALOM CNA-EM-EP037-2009; SEGÚN AVISO DE COMISIÓN No. CNA-UACHP-259-2023</t>
  </si>
  <si>
    <t>VIÁTICOS POR COMISIÓN A ZACAPA, ZACAPA EL (LOS) DIA (S) 9  DE JUNIO DEL 2023 CON EL OBJETIVO DE REALIZAR EVALUACIÓN DE CONVIVENCIA DEL ADOLESCENTE CON EXPEDIENTE CNA-DA-093-2022; SEGÚN AVISO DE COMISIÓN No. CNA-EM-548-2023</t>
  </si>
  <si>
    <t>VIÁTICOS POR COMISIÓN A SAN LUCAS SACATEPÉQUEZ, ANTIGUA GUATEMALA, SACATEPÉQUEZ EL (LOS) DIA (S) 16  DE JUNIO DEL 2023 CON EL OBJETIVO DE TRANSPORTAR A PERSONAL DE LA SUBCOORDINACIÓN DE ATENCIÓN Y APOYO A LA FAMILIA BIOLÓGICA PARA REALIZAR TOMA DE FOTOGRAFÍAS E IMPRESIONES PALMARES Y PLANTARES DE NIÑOS EN PROTECCIÓN, EXPEDIENTES CNA-FB-190-2022, CNA-FB-070-2023, CNA-FB-102-2023 Y CNA-FB-075-2023; SEGÚN AVISO DE COMISIÓN No. CNA-SGYT-588-2023</t>
  </si>
  <si>
    <t>VIÁTICOS POR COMISIÓN A LA ESPERANZA, QUETZLATENANGO EL (LOS) DIA (S) 16  DE JUNIO DEL 2023 CON EL OBJETIVO DE REALIZAR EVALUACIÓN DE CONVIVENCIA DEL EXPEDIENTE CNA-DA-030-2023; SEGÚN AVISO DE COMISIÓN No. CNA-EM-578-2023</t>
  </si>
  <si>
    <t>VIÁTICOS POR COMISIÓN A LA ESPERANZA, QUETZLATENANGO EL (LOS) DIA (S) 16  DE JUNIO DEL 2023 CON EL OBJETIVO DE REALIZAR EVALUACIÓN DE CONVIVENCIA DEL EXPEDIENTE CNA-DA-030-2023; SEGÚN AVISO DE COMISIÓN No. CNA-EM-579-2023</t>
  </si>
  <si>
    <t>VIÁTICOS POR COMISIÓN A SAN CRISTÓBAL VERAPAZ, ALTA VERAPAZ EL (LOS) DIA (S) 8 AL 9  DE JUNIO DEL 2023 CON EL OBJETIVO DE REALIZAR SUPERVISIÓN A LOS HOGARES: HOGAR DE NIÑOS NUESTRA SEÑORA DE LOS DESAMPARADOS CNA-EM-EP052-2009 Y HOGAR COMUNIDAD ESPERANZA CNA-EM-EP006-2018; SEGÚN AVISO DE COMISIÓN No. CNA-UACHP-252-2023</t>
  </si>
  <si>
    <t>VIÁTICOS POR COMISIÓN A PALÍN, ESCUINTLA EL (LOS) DIA (S) 8  DE JUNIO DEL 2023 CON EL OBJETIVO DE REALIZAR CAPACITACIÓN A PERSONAL DE JUZGADO DE LA NIÑEZ DE ESCUINTLA; SEGÚN AVISO DE COMISIÓN No. CNA-EM-565-2023</t>
  </si>
  <si>
    <t>VIÁTICOS POR COMISIÓN A ZACAPA, ZACAPA EL (LOS) DIA (S) 9  DE JUNIO DEL 2023 CON EL OBJETIVO DE REALIZAR EVALUACIÓN DE CONVIVENCIA DEL ADOLESCENTE CON EXPEDIENTE CNA-DA-093-2022; SEGÚN AVISO DE COMISIÓN No. CNA-EM-547-2023</t>
  </si>
  <si>
    <t>VIÁTICOS POR COMISIÓN A QUETZALTENANGO, QUETZALTENANGO EL (LOS) DIA (S) 12  DE JUNIO DEL 2023 CON EL OBJETIVO DE TRANSPORTAR A PERSONAL DE LA SUBCOORDINACIÓN DE ATENCIÓN AL NIÑO PARA REALIZAR EL INICIO DE CONVENCIA DE CNA-DA-020-2023; SEGÚN AVISO DE COMISIÓN No. CNA-SGYT-567-2023</t>
  </si>
  <si>
    <t>VIÁTICOS POR COMISIÓN A JOCOTENANGO, SACATEPÉQUEZ EL (LOS) DIA (S) 15  DE JUNIO DEL 2023 CON EL OBJETIVO DE REALIZAR EVALUACIÓN Y ASESORÍA PSICOSOCIAL DE ACUERDO CON EL EXPEDIENTE CNA-AN-058-2023; SEGÚN AVISO DE COMISIÓN No. CNA-UFA-246-2023</t>
  </si>
  <si>
    <t>VIÁTICOS POR COMISIÓN A CHIMALTENANGO, PARRAMOS, CHIMALTENANGO EL (LOS) DIA (S) 15  DE JUNIO DEL 2023 CON EL OBJETIVO DE REALIZAR BÚSQUEDA Y ORIENTACIÓN A MADRE BIOLÓGICA CORRESPONDIENTE AL EXPEDIENTE CNA-FB-107-2023 Y TOMA DE FOTOGRAFÍA E EMPRESIONES PALMARES Y PLANTARES A NNA; SEGÚN AVISO DE COMISIÓN No. CNA-SUFB-237-2023</t>
  </si>
  <si>
    <t>VIÁTICOS POR COMISIÓN A CHIMALTENANGO, PARRAMOS, CHIMALTENANGO EL (LOS) DIA (S) 15  DE JUNIO DEL 2023 CON EL OBJETIVO DE REALIZAR BÚSQUEDA Y ORIENTACIÓN A MADRE BIOLÓGICA CORRESPONDIENTE AL EXPEDIENTE CNA-FB-107-2023 Y TOMA DE FOTOGRAFÍA E EMPRESIONES PALMARES Y PLANTARES A NNA; SEGÚN AVISO DE COMISIÓN No. CNA-SUFB-239-2023</t>
  </si>
  <si>
    <t>VIÁTICOS POR COMISIÓN A LA ESPERANZA, QUETZALTENANGO EL (LOS) DIA (S) 15  DE JUNIO DEL 2023 CON EL OBJETIVO DE TRANSPORTAR A PERSONAL DE LA SUBCOORDINACIÓN DE ATENCIÓN AL NIÑO PARA REALIZAR EL PLAN DE VIDA DE NNA CNA-DA-016-2023; SEGÚN AVISO DE COMISIÓN No. CNA-SGYT-584-2023</t>
  </si>
  <si>
    <t>VIÁTICOS POR COMISIÓN A JOCOTENANGO, SACATEPÉQUEZ EL (LOS) DIA (S) 15  DE JUNIO DEL 2023 CON EL OBJETIVO DE REALIZAR EVALUACIÓN Y ASESORÍA PSICOSOCIAL DE ACUERDO CON EL EXPEDIENTE CNA-AN-058-2023; SEGÚN AVISO DE COMISIÓN No. CNA-UFA-247-2023</t>
  </si>
  <si>
    <t>VIÁTICOS POR COMISIÓN A SAN ANDRÉS VILLA SECA, RETALHULEU, RETALHUELU EL (LOS) DIA (S) 20  DE JUNIO DEL 2023 CON EL OBJETIVO DE REALIZAR BÚSQUEDA PARA REALIZAR ORIENTACIÓN A MADRE BIOLÓGICA Y TOMA DE FOTOGRAFÍA E IMPRESIONES PALMARES Y PLANTES A NNA CORRESPONDIENTE AL EXPEDIENTE CNA-FB-127-2023; SEGÚN AVISO DE COMISIÓN No. CNA-SUFB-246-2023</t>
  </si>
  <si>
    <t>VIÁTICOS POR COMISIÓN A SAN ANDRÉS VILLA SECA, RETALHULEU, RETALHUELU EL (LOS) DIA (S) 20  DE JUNIO DEL 2023 CON EL OBJETIVO DE REALIZAR BÚSQUEDA PARA REALIZAR ORIENTACIÓN A MADRE BIOLÓGICA Y TOMA DE FOTOGRAFÍA E IMPRESIONES PALMARES Y PLANTES A NNA CORRESPONDIENTE AL EXPEDIENTE CNA-FB-127-2023; SEGÚN AVISO DE COMISIÓN No. CNA-SUFB-248-2023</t>
  </si>
  <si>
    <t>VIÁTICOS POR COMISIÓN A SAN ANDRÉS VILLA SECA, RETALHULEU, RETALHUELU EL (LOS) DIA (S) 20  DE JUNIO DEL 2023 CON EL OBJETIVO DE TRANSPORTAR A PERSONAL DE LA SUBCOORDINACIÓN DE ATENCIÓN Y APOYO A LA FAMILIA BIOLÓGICA PARA REALIZAR BÚSQUEDA PARA REALIZAR ORIENTACIÓN A MADRE BIOLÓGICA Y TOMA DE FOTOGRAFÍA E IMPRESIONES PALMARES Y PLANTES A NNA CORRESPONDIENTE AL EXPEDIENTE CNA-FB-127-2023; SEGÚN AVISO DE COMISIÓN No. CNA-SGYT-597-2023</t>
  </si>
  <si>
    <t>VIÁTICOS POR COMISIÓN A SAN MIGUEL DUEÑAS, SACATEPÉQUEZ EL (LOS) DIA (S) 20  DE JUNIO DEL 2023 CON EL OBJETIVO DE TRANSPORTAR A PERSONAL DE LA UNIDAD DE AUTORIZACIÓN Y CONTROL DE HOGARES DE PROTECCIÓN Y ORGANISMOS INTERNACIONALES PARA REALIZAR SUPERVISIÓN AL HOGAR NIDO JESÚS NIÑO CNA-EM-EP055-2009; SEGÚN AVISO DE COMISIÓN No. CNA-SGYT-596-2023</t>
  </si>
  <si>
    <t>VIÁTICOS POR COMISIÓN A ESCUINTLA, ESCUINTLA EL (LOS) DIA (S) 22  DE JUNIO DEL 2023 CON EL OBJETIVO DE REALIZAR ORIENTACIÓN A PADRES BIOLÓGICOS POR ORDEN DE JUEZ, SEGÚN EXPEDIENTES CNA-FB-103-2023, CNA-FB-102-2023; SEGÚN AVISO DE COMISIÓN No. CNA-SUFB-240-2023</t>
  </si>
  <si>
    <t>VIÁTICOS POR COMISIÓN A SANTA CRUZ DEL QUICHÉ, QUICHÉ; QUETZALTENANGO, QUETZALTENANGO EL (LOS) DIA (S) 21 AL 23  DE JUNIO DEL 2023 CON EL OBJETIVO DE TRANSPORTAR A PERSONAL DE SERVICIOS TÉCNICOS / PROFESIONALES PARA REALIZAR TALLER INFORMATIVO SOBRE EL PROGRAMA DE MADRES EN CONFLICTO CON SU PARENTALIDAD Y ORIENTACIÓN A PROGENITORA EN CONFLICTO CON SU PARENTALIDAD SEGÚN EXPEDIENTE CNA-FB-055-2023; SEGÚN AVISO DE COMISIÓN No. CNA-SGYT-603-2023</t>
  </si>
  <si>
    <t>VIÁTICOS POR COMISIÓN A ALMOLONGA, QUETZALTENANGO; MOMOSTENANGO, TOTONICAPÁN; SANTA CATARINA PALOPÓ, SOLOLÁ EL (LOS) DIA (S) 5 AL 6  DE JUNIO DEL 2023 CON EL OBJETIVO DE REALIZAR SEGUIMIENTO POST ADOPTIVO Y TALLER FORMATIVO DE LOS EXPEDIENTES CNA-DA-091-2019. CNA-DA-005-2020 Y EVALUACIÓN PSICOSOCIAL DE EXPEDIENTE CNA-AN-054-2023; 3 CNA-AN-011-2023; SEGÚN NOMBRAMIENTO No. CNA-UFA-217-2023</t>
  </si>
  <si>
    <t>VIÁTICOS POR COMISIÓN A ALMOLONGA, QUETZALTENANGO; MOMOSTENANGO, TOTONICAPÁN; SANTA CATARINA PALOPÓ, SOLOLÁ EL (LOS) DIA (S) 5 AL 6  DE JUNIO DEL 2023 CON EL OBJETIVO DE REALIZAR SEGUIMIENTO POST ADOPTIVO Y TALLER FORMATIVO DE LOS EXPEDIENTES CNA-DA-091-2019. CNA-DA-005-2020 Y EVALUACIÓN PSICOSOCIAL DE EXPEDIENTE CNA-AN-054-2023; 3 CNA-AN-011-2023; SEGÚN NOMBRAMIENTO No. CNA-UFA-218-2023</t>
  </si>
  <si>
    <t>VIÁTICOS POR COMISIÓN A QUEZALTEPEQUE, CHIQUIMULA; LIVINGSTON, EL ESTOR, IZABAL EL (LOS) DIA (S) 6 AL 9  DE JUNIO DEL 2023 CON EL OBJETIVO DE REALIZAR SUPERVISIÓN DE HOGARES: CENTRO DE PROMOCIÓN SOCIAL "TUCUNSHÁ" CNA-EM-EP014-2010; HOGAR CASA GUATEMALA CNA-EM-EP047-2009 Y CASA HOGAR AGUA AZUL CNA-EM-EP001-2018; SEGÚN NOMBRAMIENTO No. CNA-UACHP-237-2023</t>
  </si>
  <si>
    <t>VIÁTICOS POR COMISIÓN A QUEZALTEPEQUE, CHIQUIMULA; LIVINGSTON, EL ESTOR, IZABAL EL (LOS) DIA (S) 6 AL 9  DE JUNIO DEL 2023 CON EL OBJETIVO DE TRANSPORTAR A PERSONAL DE LA UNIDAD DE AUTORIZACIÓN Y CONTROL DE HOGARES DE PROTECCIÓN Y ORGANISMOS INTERNACIONALES PARA REALIZAR SUPERVISIÓN DE HOGARES: CENTRO DE PROMOCIÓN SOCIAL "TUCUNSHÁ" CNA-EM-EP014-2010; HOGAR CASA GUATEMALA CNA-EM-EP047-2009 Y CASA HOGAR AGUA AZUL CNA-EM-EP001-2018; SEGÚN NOMBRAMIENTO No. CNA-SGYT-526-2023</t>
  </si>
  <si>
    <t>VIÁTICOS POR COMISIÓN A SANTA LUCÍA UTATLÁN, SANTIAGO ATITLÁN, SOLOLÁ EL (LOS) DIA (S) 8 AL 9  DE JUNIO DEL 2023 CON EL OBJETIVO DE REALIZAR EVALUACIÓN DE SEGUIMIENTO POST ADOPTIVO DE ACUERDO CON LOS EXPEDIENTES CNA-DA-134-2014, CNA-DA-015-2012, CNA-DA-073-2022, CNA-DA-059-2014 Y CNA-DA-023-2014 Y SU RESPECTIVO TALLER DE FORTALECIMIENTO; SEGÚN AVISO DE COMISIÓN No. CNA-UFA-229-2023</t>
  </si>
  <si>
    <t>VIÁTICOS POR COMISIÓN A SANTA LUCÍA UTATLÁN, SANTIAGO ATITLÁN, SOLOLÁ EL (LOS) DIA (S) 8 AL 9  DE JUNIO DEL 2023 CON EL OBJETIVO DE REALIZAR EVALUACIÓN DE SEGUIMIENTO POST ADOPTIVO DE ACUERDO CON LOS EXPEDIENTES CNA-DA-134-2014, CNA-DA-015-2012, CNA-DA-073-2022, CNA-DA-059-2014 Y CNA-DA-023-2014 Y SU RESPECTIVO TALLER DE FORTALECIMIENTO; SEGÚN AVISO DE COMISIÓN No. CNA-UFA-230-2023</t>
  </si>
  <si>
    <t>VIÁTICOS POR COMISIÓN A SANTA LUCÍA UTATLÁN, SANTIAGO ATITLÁN, SOLOLÁ EL (LOS) DIA (S) 8 AL 9  DE JUNIO DEL 2023 CON EL OBJETIVO DE TRANSPORTAR A PERSONAL DE LA SUBCOORDINACIÓN DE ATENCIÓN Y APOYO A LA FAMILIA ADOPTIVA Y EL NIÑO ADOPTADO PARA REALIZAR EVALUACIÓN DE SEGUIMIENTO POST ADOPTIVO DE ACUERDO CON LOS EXPEDIENTES CNA-DA-134-2014, CNA-DA-015-2012, CNA-DA-073-2022, CNA-DA-059-2014 Y CNA-DA-023-2014 Y SU RESPECTIVO TALLER DE FORTALECIMIENTO; SEGÚN AVISO DE COMISIÓN No. CNA-SGYT-556-2023</t>
  </si>
  <si>
    <t>VIÁTICOS POR COMISIÓN A SAN CRISTÓBAL VERAPAZ, ALTA VERAPAZ EL (LOS) DIA (S) 8 AL 9  DE JUNIO DEL 2023 CON EL OBJETIVO DE TRANSPORTAR A PERSONAL DE LA UNIDAD DE AUTORIZACIÓN Y CONTROL DE HOGARES DE PROTECCIÓN Y ORGANISMOS INTERNACIONALES PARA REALIZAR SUPERVISIÓN A LOS HOGARES: HOGAR DE NIÑOS NUESTRA SEÑORA DE LOS DESAMPARADOS CNA-EM-EP052-2009 Y HOGAR COMUNIDAD ESPERANZA CNA-EM-EP006-2018; SEGÚN AVISO DE COMISIÓN No. CNA-SGYT-559-2023</t>
  </si>
  <si>
    <t>VIÁTICOS POR COMISIÓN A SANTIAGO ATITLÁN, SOLOLÁ EL (LOS) DIA (S) 8 AL 9  DE JUNIO DEL 2023 CON EL OBJETIVO DE TRANSPORTAR A PERSONAL DE LA UNIDAD DE AUTORIZACIÓN Y CONTROL DE HOGARES DE PROTECCIÓN Y ORGANISMOS INTERNACIONALES PARA REALIZAR SUPERVISIÓN AL HOGAR MANOS DE COMPASIÓN CNA-EM-EP006-2008; SEGÚN AVISO DE COMISIÓN No. CNA-SGYT-558-2023</t>
  </si>
  <si>
    <t>VIÁTICOS POR COMISIÓN A MOYUTA, JUTIAPA; CHIQUIMULA, CHIQUIMULA; CUILAPA, SANTA ROSA EL (LOS) DIA (S) 12 AL 13  DE JUNIO DEL 2023 CON EL OBJETIVO DE REALIZAR SEGUIMIENTO A PROGENITORES SEGÚN EXPEDIENTES CNA-FB-001-2015 Y CNA-FB-125-2022, REALIZAR PRIMER ABORDAJE A MADRES EN CONFLICTO CON SU MATERNIDAD; SEGÚN AVISO DE COMISIÓN No. CNA-SUFB-224-2023</t>
  </si>
  <si>
    <t>VIÁTICOS POR COMISIÓN A MOYUTA, JUTIAPA; CHIQUIMULA, CHIQUIMULA; CUILAPA, SANTA ROSA EL (LOS) DIA (S) 12 AL 13  DE JUNIO DEL 2023 CON EL OBJETIVO DE TRANSPORTAR A PERSONAL DE LA SUBCOORDINACIÓN DE ATENCIÓN Y APOYO A LA FAMILIA BIOLÓGICA PARA REALIZAR SEGUIMIENTO A PROGENITORES SEGÚN EXPEDIENTES CNA-FB-001-2015 Y CNA-FB-125-2022, REALIZAR PRIMER ABORDAJE A MADRES EN CONFLICTO CON SU MATERNIDAD; SEGÚN AVISO DE COMISIÓN No. CNA-SGYT-566-2023</t>
  </si>
  <si>
    <t>VIÁTICOS POR COMISIÓN A FLORES, PETÉN EL (LOS) DIA (S) 14 AL 16  DE JUNIO DEL 2023 CON EL OBJETIVO DE TRANSPORTAR A PERSONAL DE LA SUBCOORDINACIÓN DE ATENCIÓN AL NIÑO PARA REALIZAR EVALUACIÓN DE CONVIVENCIA DEL NIÑO CON EXPEDIENTE CNA-DA-034-2023; SEGÚN AVISO DE COMISIÓN No. CNA-SGYT-575-2023</t>
  </si>
  <si>
    <t>VIÁTICOS POR COMISIÓN A SANTA CRUZ BARILLAS, SANTA EULALIA, SAN PEDRO SOLOMA, CHIANTLA, HUEHUETENANGO EL (LOS) DIA (S) 13 AL 16  DE JUNIO DEL 2023 CON EL OBJETIVO DE REALIZAR SEGUIMIENTO Y TALLER DE FOTALECIMIENTO POST ADOPTIVO DE CONFORMIDAD CON LOS EXPEDIENTE CNA-DA-094-2025; CNA-DA-046-2016; CNA-DA-072-2014, CNA-DA-065-2014, CNA-DA-036-2010, CNA-DA-057-2019; SEGÚN AVISO DE COMISIÓN No. CNA-UFA-235-2023</t>
  </si>
  <si>
    <t>VIÁTICOS POR COMISIÓN A SANTA CRUZ BARILLAS, SANTA EULALIA, SAN PEDRO SOLOMA, CHIANTLA, HUEHUETENANGO EL (LOS) DIA (S) 13 AL 16  DE JUNIO DEL 2023 CON EL OBJETIVO DE REALIZAR SEGUIMIENTO Y TALLER DE FOTALECIMIENTO POST ADOPTIVO DE CONFORMIDAD CON LOS EXPEDIENTE CNA-DA-094-2025; CNA-DA-046-2016; CNA-DA-072-2014, CNA-DA-065-2014, CNA-DA-036-2010, CNA-DA-057-2019; SEGÚN AVISO DE COMISIÓN No. CNA-UFA-236-2023</t>
  </si>
  <si>
    <t>VIÁTICOS POR COMISIÓN A SANTA CRUZ BARILLAS, SANTA EULALIA, SAN PEDRO SOLOMA, CHIANTLA, HUEHUETENANGO EL (LOS) DIA (S) 13 AL 16  DE JUNIO DEL 2023 CON EL OBJETIVO DE TRANSPORTAR A PERSONAL DE LA SUBCOORDINACIÓN DE ATENCIÓN Y APOYO A LA FAMILIA ADOPTIVA Y EL NIÑO ADOPTADO PARA REALIZAR SEGUIMIENTO Y TALLER DE FOTALECIMIENTO POST ADOPTIVO DE CONFORMIDAD CON LOS EXPEDIENTE CNA-DA-094-2025; CNA-DA-046-2016; CNA-DA-072-2014, CNA-DA-065-2014, CNA-DA-036-2010, CNA-DA-057-2019; SEGÚN AVISO DE COMISIÓN No. CNA-SGYT-570-2023</t>
  </si>
  <si>
    <t>VIÁTICOS POR COMISIÓN A CANTEL, PALESTINA LOS ALTOS, SAN CARLOS SIJA, QUETZALTENANGO, QUETZALTENANGO EL (LOS) DIA (S) 13 AL 16  DE JUNIO DEL 2023 CON EL OBJETIVO DE REALIZAR EVALUACIÓN DE SEGUIMIENTO POST ADOPTIVO, DE ACUERDO A LOS EXPEDIENTES CNA-DA-088-2019, CNA-DA-062-2021, CNA-DA-109-2014, CNA-DA-082-2019, CNA-DA-01-2011 Y CNA-DA-042-2020. CON SU RESPECTIVO TALLER DE FORTALECIMIENTO; SEGÚN AVISO DE COMISIÓN No. CNA-UFA-242-2023</t>
  </si>
  <si>
    <t>VIÁTICOS POR COMISIÓN A CANTEL, PALESTINA LOS ALTOS, SAN CARLOS SIJA, QUETZALTENANGO, QUETZALTENANGO EL (LOS) DIA (S) 13 AL 16  DE JUNIO DEL 2023 CON EL OBJETIVO DE TRANSPORTAR A PERSONAL DE LA SUBCOORDINACIÓN DE ATENCIÓN Y APOYO A LA FAMILIA ADOPTIVA Y EL NIÑO ADOPTADO PARA REALIZAR EVALUACIÓN DE SEGUIMIENTO POST ADOPTIVO, DE ACUERDO A LOS EXPEDIENTES CNA-DA-088-2019, CNA-DA-062-2021, CNA-DA-109-2014, CNA-DA-082-2019, CNA-DA-01-2011 Y CNA-DA-042-2020. CON SU RESPECTIVO TALLER DE FORTALECIMIENTO; SEGÚN AVISO DE COMISIÓN No. CNA-SGYT-571-2023</t>
  </si>
  <si>
    <t>VIÁTICOS POR COMISIÓN A QUETZALTENANGO, QUETZALTENANGO; NAHUALÁ, SOLOLÁ EL (LOS) DIA (S) 13 AL 14  DE JUNIO DEL 2023 CON EL OBJETIVO DE TRANSPORTAR A PERSONAL DE LA SUBCOORDINACIÓN DE ATENCIÓN Y APOYO A LA FAMILIA ADOPTIVA Y EL NIÑO ADOPTADO PARA REALIZAR EVALUACIÓN PSICOSOCIAL Y ASESORÍA DE LOS EXPEDIENTES CNA-AN-064-2023 Y CNA-AN-062-2023; SEGÚN AVISO DE COMISIÓN No. CNA-SGYT-572-2023</t>
  </si>
  <si>
    <t>VIÁTICOS POR COMISIÓN A QUETZALTENANGO, QUETZALTENANGO; NAHUALÁ, SOLOLÁ EL (LOS) DIA (S) 13 AL 14  DE JUNIO DEL 2023 CON EL OBJETIVO DE REALIZAR EVALUACIÓN PSICOSOCIAL Y ASESORÍA DE LOS EXPEDIENTES CNA-AN-064-2023 Y CNA-AN-062-2023; SEGÚN AVISO DE COMISIÓN No. CNA-UFA-243-2023</t>
  </si>
  <si>
    <t>VIÁTICOS POR COMISIÓN A QUETZALTENANGO, QUETZALTENANGO; NAHUALÁ, SOLOLÁ EL (LOS) DIA (S) 13 AL 14  DE JUNIO DEL 2023 CON EL OBJETIVO DE REALIZAR EVALUACIÓN PSICOSOCIAL Y ASESORÍA DE LOS EXPEDIENTES CNA-AN-064-2023 Y CNA-AN-062-2023; SEGÚN AVISO DE COMISIÓN No. CNA-UFA-244-2023</t>
  </si>
  <si>
    <t>VIÁTICOS POR COMISIÓN A FLORES, PETÉN EL (LOS) DIA (S) 14 AL 16  DE JUNIO DEL 2023 CON EL OBJETIVO DE REALIZAR EVALUACIÓN DE CONVIVENCIA DEL NIÑO CON EXPEDIENTE CNA-DA-034-2023; SEGÚN AVISO DE COMISIÓN No. CNA-EM-568-2023</t>
  </si>
  <si>
    <t>VIÁTICOS POR COMISIÓN A FLORES, PETÉN EL (LOS) DIA (S) 14 AL 16  DE JUNIO DEL 2023 CON EL OBJETIVO DE REALIZAR EVALUACIÓN DE CONVIVENCIA DEL NIÑO CON EXPEDIENTE CNA-DA-034-2023; SEGÚN AVISO DE COMISIÓN No. CNA-EM-567-2023</t>
  </si>
  <si>
    <t>VIÁTICOS POR COMISIÓN A QUETZALTENANGO, QUETZALTENANGO; TOTONICAPÁN, TOTONICAPÁN; TECPÁN, CHIMALTENANGO EL (LOS) DIA (S) 19 AL 21  DE JUNIO DEL 2023 CON EL OBJETIVO DE TRANSPORTAR A PERSONAL DE LA SUBCOORDINACIÓN DE ATENCIÓN Y APOYO A LA FAMILIA ADOPTIVA Y EL NIÑO ADOPTADO PARA REALIZAR EVALUACIÓN PSICOSOCIAL Y ASESORÍA A FAMILIAS OPTANTES A LA ADOPCIÓN CON EXPEDIENTES: CNA-AN-102-2022, CNA-AN-051-2023; SEGUIMIENTO POST ADOPTIVO Y TALLER FORMATIVO A EXPEDIENTES CNA-DA-079-2018 Y CNA-DA-022-2012; SEGÚN AVISO DE COMISIÓN No. CNA-SGYT-590-2023</t>
  </si>
  <si>
    <t>VIÁTICOS POR COMISIÓN A LA ESPERANZA, QUETZALTENANGO EL (LOS) DIA (S) 16  DE JUNIO DEL 2023 CON EL OBJETIVO DE TRANSPORTAR A PERSONAL DE LA SUBCOORDINACIÓN DE ATENCIÓN Y APOYO A LA FAMILIA BIOLÓGICA PARA IMPARTIR TALLER INFORMATIVO; SEGÚN AVISO DE COMISIÓN No. CNA-SGYT-587-2023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</si>
</sst>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00\ &quot;Q&quot;_-;\-* #,##0.00\ &quot;Q&quot;_-;_-* &quot;-&quot;??\ &quot;Q&quot;_-;_-@_-"/>
    <numFmt numFmtId="165" formatCode="_-[$Q-100A]* #,##0.00_-;\-[$Q-100A]* #,##0.00_-;_-[$Q-100A]* &quot;-&quot;??_-;_-@_-"/>
    <numFmt numFmtId="166" formatCode="&quot;Q&quot;#,##0.00"/>
    <numFmt numFmtId="167" formatCode="_-* #,##0.00\ _€_-;\-* #,##0.00\ _€_-;_-* &quot;-&quot;??\ _€_-;_-@_-"/>
    <numFmt numFmtId="168" formatCode="_-* #,##0.00\ _Q_-;\-* #,##0.00\ _Q_-;_-* &quot;-&quot;??\ _Q_-;_-@_-"/>
    <numFmt numFmtId="169" formatCode="_([$€-2]* #,##0.00_);_([$€-2]* \(#,##0.00\);_([$€-2]* &quot;-&quot;??_)"/>
  </numFmts>
  <fonts count="23"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2"/>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9"/>
      <color theme="1"/>
      <name val="Century Gothic"/>
      <family val="2"/>
    </font>
    <font>
      <sz val="10"/>
      <name val="Century Gothic"/>
      <family val="2"/>
    </font>
    <font>
      <sz val="11"/>
      <color theme="1"/>
      <name val="Calibri"/>
      <family val="2"/>
      <scheme val="minor"/>
    </font>
    <font>
      <sz val="10"/>
      <name val="Arial"/>
      <family val="2"/>
    </font>
    <font>
      <sz val="10"/>
      <name val="Arial"/>
      <family val="2"/>
    </font>
    <font>
      <sz val="11"/>
      <color indexed="8"/>
      <name val="Calibri"/>
      <family val="2"/>
    </font>
    <font>
      <sz val="8"/>
      <color theme="1"/>
      <name val="Calibri"/>
      <family val="2"/>
      <scheme val="minor"/>
    </font>
    <font>
      <b/>
      <sz val="8"/>
      <color theme="1"/>
      <name val="Calibri"/>
      <family val="2"/>
      <scheme val="minor"/>
    </font>
    <font>
      <b/>
      <sz val="9"/>
      <name val="Arial"/>
      <family val="2"/>
    </font>
    <font>
      <b/>
      <sz val="9"/>
      <color theme="1"/>
      <name val="Calibri"/>
      <family val="2"/>
      <scheme val="minor"/>
    </font>
    <font>
      <b/>
      <i/>
      <sz val="20"/>
      <name val="Calibri"/>
      <family val="2"/>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91">
    <xf numFmtId="0" fontId="0" fillId="0" borderId="0"/>
    <xf numFmtId="0" fontId="15" fillId="0" borderId="0"/>
    <xf numFmtId="0" fontId="14" fillId="0" borderId="0"/>
    <xf numFmtId="168" fontId="17" fillId="0" borderId="0" applyFont="0" applyFill="0" applyBorder="0" applyAlignment="0" applyProtection="0"/>
    <xf numFmtId="9" fontId="17" fillId="0" borderId="0" applyFont="0" applyFill="0" applyBorder="0" applyAlignment="0" applyProtection="0"/>
    <xf numFmtId="0" fontId="14" fillId="0" borderId="0"/>
    <xf numFmtId="167" fontId="17" fillId="0" borderId="0" applyFont="0" applyFill="0" applyBorder="0" applyAlignment="0" applyProtection="0"/>
    <xf numFmtId="0" fontId="14" fillId="0" borderId="0"/>
    <xf numFmtId="0" fontId="14" fillId="0" borderId="0"/>
    <xf numFmtId="167" fontId="17" fillId="0" borderId="0" applyFont="0" applyFill="0" applyBorder="0" applyAlignment="0" applyProtection="0"/>
    <xf numFmtId="168"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169" fontId="1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6" fillId="0" borderId="0"/>
    <xf numFmtId="0" fontId="14" fillId="0" borderId="0"/>
    <xf numFmtId="0" fontId="16"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6"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6" fillId="0" borderId="0" applyFont="0" applyFill="0" applyBorder="0" applyAlignment="0" applyProtection="0"/>
    <xf numFmtId="44" fontId="16" fillId="0" borderId="0" applyFont="0" applyFill="0" applyBorder="0" applyAlignment="0" applyProtection="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43" fontId="17" fillId="0" borderId="0" applyFont="0" applyFill="0" applyBorder="0" applyAlignment="0" applyProtection="0"/>
    <xf numFmtId="0" fontId="14" fillId="0" borderId="0"/>
    <xf numFmtId="0" fontId="14" fillId="0" borderId="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6" fillId="0" borderId="0" applyFont="0" applyFill="0" applyBorder="0" applyAlignment="0" applyProtection="0"/>
    <xf numFmtId="0" fontId="14"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81">
    <xf numFmtId="0" fontId="0" fillId="0" borderId="0" xfId="0"/>
    <xf numFmtId="0" fontId="2" fillId="0" borderId="0" xfId="0" applyFont="1" applyAlignment="1">
      <alignment vertical="center"/>
    </xf>
    <xf numFmtId="0" fontId="0" fillId="0" borderId="0" xfId="0" applyAlignment="1">
      <alignment wrapText="1"/>
    </xf>
    <xf numFmtId="165" fontId="0" fillId="0" borderId="0" xfId="0" applyNumberFormat="1"/>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165" fontId="0" fillId="0" borderId="0" xfId="0" applyNumberFormat="1" applyAlignment="1">
      <alignment vertical="center"/>
    </xf>
    <xf numFmtId="0" fontId="0" fillId="0" borderId="11" xfId="0" applyBorder="1"/>
    <xf numFmtId="165" fontId="0" fillId="0" borderId="12" xfId="0" applyNumberFormat="1" applyBorder="1" applyAlignment="1">
      <alignment vertical="center"/>
    </xf>
    <xf numFmtId="0" fontId="0" fillId="0" borderId="14" xfId="0" applyBorder="1"/>
    <xf numFmtId="0" fontId="0" fillId="0" borderId="13" xfId="0" applyBorder="1"/>
    <xf numFmtId="0" fontId="0" fillId="0" borderId="11" xfId="0" applyBorder="1" applyAlignment="1">
      <alignment wrapText="1"/>
    </xf>
    <xf numFmtId="165" fontId="0" fillId="0" borderId="15" xfId="0" applyNumberFormat="1" applyBorder="1" applyAlignment="1">
      <alignment vertical="center"/>
    </xf>
    <xf numFmtId="0" fontId="6" fillId="0" borderId="14" xfId="0" applyFont="1" applyBorder="1" applyAlignment="1">
      <alignment horizontal="left"/>
    </xf>
    <xf numFmtId="0" fontId="1" fillId="0" borderId="0" xfId="0" applyFont="1"/>
    <xf numFmtId="0" fontId="7" fillId="2" borderId="1" xfId="0" applyFont="1" applyFill="1" applyBorder="1" applyAlignment="1">
      <alignment vertical="center" wrapText="1"/>
    </xf>
    <xf numFmtId="4" fontId="7" fillId="2" borderId="1" xfId="0" applyNumberFormat="1" applyFont="1" applyFill="1" applyBorder="1" applyAlignment="1">
      <alignment horizontal="justify" vertical="center" wrapText="1"/>
    </xf>
    <xf numFmtId="14" fontId="7" fillId="2" borderId="4" xfId="0" applyNumberFormat="1" applyFont="1" applyFill="1" applyBorder="1" applyAlignment="1">
      <alignment horizontal="center" vertical="center"/>
    </xf>
    <xf numFmtId="0" fontId="7" fillId="2" borderId="7" xfId="0" applyFont="1" applyFill="1" applyBorder="1" applyAlignment="1">
      <alignment vertical="center" wrapText="1"/>
    </xf>
    <xf numFmtId="165" fontId="4" fillId="0" borderId="5" xfId="0" applyNumberFormat="1" applyFont="1" applyBorder="1" applyAlignment="1">
      <alignment vertical="center"/>
    </xf>
    <xf numFmtId="165" fontId="4" fillId="0" borderId="3" xfId="0" applyNumberFormat="1" applyFont="1" applyBorder="1" applyAlignment="1">
      <alignment vertical="center"/>
    </xf>
    <xf numFmtId="165" fontId="3" fillId="0" borderId="2" xfId="0" applyNumberFormat="1" applyFont="1" applyBorder="1" applyAlignment="1">
      <alignment horizontal="center" vertical="center" wrapText="1"/>
    </xf>
    <xf numFmtId="165" fontId="3" fillId="0" borderId="6" xfId="0" applyNumberFormat="1" applyFont="1" applyBorder="1" applyAlignment="1">
      <alignment vertical="center"/>
    </xf>
    <xf numFmtId="0" fontId="0" fillId="0" borderId="0" xfId="0" applyAlignment="1">
      <alignment horizontal="left" vertical="center" wrapText="1"/>
    </xf>
    <xf numFmtId="14" fontId="5" fillId="0" borderId="8" xfId="0" applyNumberFormat="1" applyFont="1" applyBorder="1" applyAlignment="1">
      <alignment horizontal="center" vertical="center"/>
    </xf>
    <xf numFmtId="4" fontId="5" fillId="0" borderId="7" xfId="0" applyNumberFormat="1" applyFont="1" applyBorder="1" applyAlignment="1">
      <alignment horizontal="center" vertical="center" wrapText="1"/>
    </xf>
    <xf numFmtId="0" fontId="8" fillId="2" borderId="0" xfId="0" applyFont="1" applyFill="1"/>
    <xf numFmtId="0" fontId="8" fillId="2" borderId="0" xfId="0" applyFont="1" applyFill="1" applyAlignment="1">
      <alignment horizontal="center"/>
    </xf>
    <xf numFmtId="166" fontId="9" fillId="2" borderId="0" xfId="0" applyNumberFormat="1" applyFont="1" applyFill="1" applyAlignment="1">
      <alignment horizontal="center" vertical="center"/>
    </xf>
    <xf numFmtId="0" fontId="10" fillId="2" borderId="0" xfId="0" applyFont="1" applyFill="1" applyAlignment="1">
      <alignment vertical="center"/>
    </xf>
    <xf numFmtId="0" fontId="11" fillId="2" borderId="0" xfId="0" applyFont="1" applyFill="1" applyAlignment="1">
      <alignment vertical="top"/>
    </xf>
    <xf numFmtId="0" fontId="12" fillId="2" borderId="0" xfId="0" applyFont="1" applyFill="1" applyAlignment="1">
      <alignment vertical="center"/>
    </xf>
    <xf numFmtId="0" fontId="9" fillId="2" borderId="0" xfId="0" applyFont="1" applyFill="1" applyAlignment="1">
      <alignment horizontal="center"/>
    </xf>
    <xf numFmtId="0" fontId="13" fillId="2" borderId="0" xfId="0" applyFont="1" applyFill="1" applyAlignment="1">
      <alignment horizontal="center" vertical="center"/>
    </xf>
    <xf numFmtId="0" fontId="8" fillId="2" borderId="0" xfId="0" applyFont="1" applyFill="1" applyAlignment="1">
      <alignment vertical="center"/>
    </xf>
    <xf numFmtId="165" fontId="1" fillId="0" borderId="0" xfId="0" applyNumberFormat="1" applyFont="1"/>
    <xf numFmtId="0" fontId="8" fillId="2" borderId="0" xfId="0" applyFont="1" applyFill="1" applyAlignment="1">
      <alignment horizontal="center" vertical="center"/>
    </xf>
    <xf numFmtId="0" fontId="0" fillId="0" borderId="14" xfId="0" applyBorder="1" applyAlignment="1">
      <alignment horizontal="left"/>
    </xf>
    <xf numFmtId="0" fontId="1" fillId="0" borderId="19" xfId="0" applyFont="1" applyBorder="1" applyAlignment="1">
      <alignment horizontal="center" vertical="center" wrapText="1"/>
    </xf>
    <xf numFmtId="4" fontId="7" fillId="2" borderId="21" xfId="0" applyNumberFormat="1" applyFont="1" applyFill="1" applyBorder="1" applyAlignment="1">
      <alignment horizontal="justify" vertical="center" wrapText="1"/>
    </xf>
    <xf numFmtId="165" fontId="4" fillId="0" borderId="22" xfId="0" applyNumberFormat="1" applyFont="1" applyBorder="1" applyAlignment="1">
      <alignment vertical="center"/>
    </xf>
    <xf numFmtId="0" fontId="18" fillId="0" borderId="0" xfId="0" applyFont="1"/>
    <xf numFmtId="14" fontId="7" fillId="2" borderId="20" xfId="0" applyNumberFormat="1" applyFont="1" applyFill="1" applyBorder="1" applyAlignment="1">
      <alignment horizontal="center" vertical="center"/>
    </xf>
    <xf numFmtId="0" fontId="7" fillId="2" borderId="23" xfId="0" applyFont="1" applyFill="1" applyBorder="1" applyAlignment="1">
      <alignment vertical="center" wrapText="1"/>
    </xf>
    <xf numFmtId="14" fontId="7" fillId="2" borderId="24" xfId="0" applyNumberFormat="1" applyFont="1" applyFill="1" applyBorder="1" applyAlignment="1">
      <alignment horizontal="center" vertical="center"/>
    </xf>
    <xf numFmtId="0" fontId="7" fillId="2" borderId="21" xfId="0" applyFont="1" applyFill="1" applyBorder="1" applyAlignment="1">
      <alignment vertical="center" wrapText="1"/>
    </xf>
    <xf numFmtId="0" fontId="21" fillId="0" borderId="2" xfId="0" applyFont="1" applyBorder="1" applyAlignment="1">
      <alignment horizontal="center"/>
    </xf>
    <xf numFmtId="14" fontId="5" fillId="0" borderId="25" xfId="0" applyNumberFormat="1" applyFont="1" applyBorder="1" applyAlignment="1">
      <alignment horizontal="center" vertical="center"/>
    </xf>
    <xf numFmtId="0" fontId="7" fillId="2" borderId="26" xfId="0" applyFont="1" applyFill="1" applyBorder="1" applyAlignment="1">
      <alignment vertical="center" wrapText="1"/>
    </xf>
    <xf numFmtId="4" fontId="5" fillId="0" borderId="27" xfId="0" applyNumberFormat="1" applyFont="1" applyBorder="1" applyAlignment="1">
      <alignment horizontal="center" vertical="center" wrapText="1"/>
    </xf>
    <xf numFmtId="165" fontId="3" fillId="0" borderId="28" xfId="0" applyNumberFormat="1" applyFont="1" applyBorder="1" applyAlignment="1">
      <alignment vertical="center"/>
    </xf>
    <xf numFmtId="4" fontId="20" fillId="2" borderId="23" xfId="0" applyNumberFormat="1" applyFont="1" applyFill="1" applyBorder="1" applyAlignment="1">
      <alignment horizontal="justify" vertical="center" wrapText="1"/>
    </xf>
    <xf numFmtId="165" fontId="3" fillId="0" borderId="3" xfId="0" applyNumberFormat="1" applyFont="1" applyBorder="1" applyAlignment="1">
      <alignment vertical="center"/>
    </xf>
    <xf numFmtId="14" fontId="7" fillId="2" borderId="8" xfId="0" applyNumberFormat="1" applyFont="1" applyFill="1" applyBorder="1" applyAlignment="1">
      <alignment horizontal="center" vertical="center"/>
    </xf>
    <xf numFmtId="4" fontId="20" fillId="2" borderId="7" xfId="0" applyNumberFormat="1" applyFont="1" applyFill="1" applyBorder="1" applyAlignment="1">
      <alignment horizontal="justify" vertical="center" wrapText="1"/>
    </xf>
    <xf numFmtId="165" fontId="4" fillId="2" borderId="5" xfId="0" applyNumberFormat="1" applyFont="1" applyFill="1" applyBorder="1" applyAlignment="1">
      <alignment vertical="center"/>
    </xf>
    <xf numFmtId="14" fontId="7" fillId="2" borderId="29" xfId="0" applyNumberFormat="1" applyFont="1" applyFill="1" applyBorder="1" applyAlignment="1">
      <alignment horizontal="center" vertical="center"/>
    </xf>
    <xf numFmtId="0" fontId="7" fillId="2" borderId="30" xfId="0" applyFont="1" applyFill="1" applyBorder="1" applyAlignment="1">
      <alignment vertical="center" wrapText="1"/>
    </xf>
    <xf numFmtId="4" fontId="20" fillId="2" borderId="30" xfId="0" applyNumberFormat="1" applyFont="1" applyFill="1" applyBorder="1" applyAlignment="1">
      <alignment horizontal="justify" vertical="center" wrapText="1"/>
    </xf>
    <xf numFmtId="165" fontId="3" fillId="0" borderId="31" xfId="0" applyNumberFormat="1" applyFont="1" applyBorder="1" applyAlignment="1">
      <alignment vertical="center"/>
    </xf>
    <xf numFmtId="14" fontId="7" fillId="2" borderId="9" xfId="0" applyNumberFormat="1" applyFont="1" applyFill="1" applyBorder="1" applyAlignment="1">
      <alignment horizontal="center" vertical="center"/>
    </xf>
    <xf numFmtId="0" fontId="7" fillId="2" borderId="10" xfId="0" applyFont="1" applyFill="1" applyBorder="1" applyAlignment="1">
      <alignment vertical="center" wrapText="1"/>
    </xf>
    <xf numFmtId="0" fontId="8" fillId="2" borderId="0" xfId="0" applyFont="1" applyFill="1" applyAlignment="1">
      <alignment horizontal="center"/>
    </xf>
    <xf numFmtId="0" fontId="2" fillId="0" borderId="14" xfId="0" applyFont="1" applyBorder="1" applyAlignment="1">
      <alignment horizontal="center"/>
    </xf>
    <xf numFmtId="0" fontId="2" fillId="0" borderId="0" xfId="0" applyFont="1" applyAlignment="1">
      <alignment horizontal="center"/>
    </xf>
    <xf numFmtId="0" fontId="2" fillId="0" borderId="12" xfId="0" applyFont="1" applyBorder="1" applyAlignment="1">
      <alignment horizont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center" vertical="top"/>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22" fillId="2" borderId="19"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33" xfId="0" applyFont="1" applyFill="1" applyBorder="1" applyAlignment="1">
      <alignment horizontal="center" vertical="center" wrapText="1"/>
    </xf>
  </cellXfs>
  <cellStyles count="191">
    <cellStyle name="Euro" xfId="16" xr:uid="{84AA4FBE-0411-48D5-ACF9-4E40B8D36130}"/>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3" xfId="73" xr:uid="{9F9C2250-EFE6-4F39-8640-DA32D1CF2F75}"/>
    <cellStyle name="Millares 2 2 3 2" xfId="162" xr:uid="{7562D06D-481C-40E7-AEDB-6B38BC965B06}"/>
    <cellStyle name="Millares 2 2 4" xfId="125" xr:uid="{BB5C5009-801D-48BE-B08B-765FF8C9AAA8}"/>
    <cellStyle name="Millares 2 3" xfId="37" xr:uid="{B1A5E33D-4654-4655-9E71-732BDA300BBC}"/>
    <cellStyle name="Millares 2 3 2" xfId="42" xr:uid="{6C57C44A-9AB6-4549-B21D-2B1D0B42F404}"/>
    <cellStyle name="Millares 2 3 2 2" xfId="135" xr:uid="{C04A81A3-EDBB-47D0-8BBD-13476E82CB9F}"/>
    <cellStyle name="Millares 2 3 3" xfId="74" xr:uid="{8A2D6252-6DC0-4E8F-9283-E0A2C3364157}"/>
    <cellStyle name="Millares 2 3 3 2" xfId="163" xr:uid="{F33F7E02-656E-4873-9461-F844B0C3C0BB}"/>
    <cellStyle name="Millares 2 3 4" xfId="130" xr:uid="{46917628-BDEA-4AA9-A8C4-4FBDE697F81D}"/>
    <cellStyle name="Millares 2 4" xfId="69" xr:uid="{434E2878-2137-40CA-B674-C37C6AE593DB}"/>
    <cellStyle name="Millares 2 4 2" xfId="75" xr:uid="{A0E129A3-5510-45F1-AB08-2ECB84C75987}"/>
    <cellStyle name="Millares 2 4 3" xfId="159" xr:uid="{EE5A66DD-7304-473A-99E7-E8BBE4B364B7}"/>
    <cellStyle name="Millares 2 5" xfId="72" xr:uid="{0FB8F900-FDC2-44D6-85E1-491FC94E38D0}"/>
    <cellStyle name="Millares 2 5 2" xfId="161" xr:uid="{1F5D99FC-C3C1-4326-A311-B51CF3309C0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3" xfId="76" xr:uid="{AF00A516-80BA-4E6C-95DE-E6B6C585CEAB}"/>
    <cellStyle name="Millares 3 2 2 3 2" xfId="164" xr:uid="{534A23E6-5630-477C-9A5E-53F122B30BEC}"/>
    <cellStyle name="Millares 3 2 2 4" xfId="114" xr:uid="{8DF68DA1-1709-489B-B333-8DB887B811FB}"/>
    <cellStyle name="Millares 3 3" xfId="19" xr:uid="{9B423B2C-C9E6-4E9A-AF57-061B896D1F1B}"/>
    <cellStyle name="Millares 3 3 2" xfId="44" xr:uid="{4C920E63-6974-4420-AE57-9A19B0FDDB05}"/>
    <cellStyle name="Millares 3 3 2 2" xfId="137" xr:uid="{ACF8A632-ED6A-4E1D-8C33-8465C6CED509}"/>
    <cellStyle name="Millares 3 3 3" xfId="77" xr:uid="{D78D4D83-B98B-4589-8F46-98158AFA998A}"/>
    <cellStyle name="Millares 3 3 3 2" xfId="165" xr:uid="{C0A53473-9F01-404C-98F2-45CE6D2CAB5D}"/>
    <cellStyle name="Millares 3 3 4" xfId="115" xr:uid="{09998CE0-83FD-455D-810E-D9DE0D0A0A80}"/>
    <cellStyle name="Millares 3 4" xfId="17" xr:uid="{7B1EE651-CC0A-4355-BE75-BBCFDE534146}"/>
    <cellStyle name="Millares 3 4 2" xfId="45" xr:uid="{720F6CDB-EC27-42CB-959B-04E86732C60A}"/>
    <cellStyle name="Millares 3 4 2 2" xfId="138" xr:uid="{E9CA1210-2257-400C-AAC2-E3314984DA75}"/>
    <cellStyle name="Millares 3 4 3" xfId="78" xr:uid="{360A7791-2784-4DB1-AF5E-5B9C43581199}"/>
    <cellStyle name="Millares 3 4 3 2" xfId="166" xr:uid="{8A33BE55-65C6-4993-8385-B725A473EE46}"/>
    <cellStyle name="Millares 3 4 4" xfId="113" xr:uid="{880CD207-DCBD-4CBE-B19D-6061927C37F6}"/>
    <cellStyle name="Millares 4" xfId="10" xr:uid="{4CC78FEF-1895-47D0-AE38-588504325854}"/>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3" xfId="117" xr:uid="{EEBBA0E5-5667-4432-B84B-721424C77DE9}"/>
    <cellStyle name="Moneda 2 3" xfId="79" xr:uid="{9F3AB464-021F-48C4-8562-F38001B5161A}"/>
    <cellStyle name="Moneda 2 3 2" xfId="167" xr:uid="{26F826F8-C4BC-457C-BE3E-E945F9B478D0}"/>
    <cellStyle name="Moneda 2 4" xfId="116" xr:uid="{E4A009ED-19A2-4A25-9C52-5C5CB7E64B0F}"/>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3" xfId="119" xr:uid="{41532E16-0CFF-4107-97A3-CCBF0D875B0F}"/>
    <cellStyle name="Moneda 3 3" xfId="82" xr:uid="{F2FDAF9F-B021-4F20-9956-ABC9D4A3AB8D}"/>
    <cellStyle name="Moneda 3 3 2" xfId="170" xr:uid="{2B8B6CD6-9B39-468B-85CA-AE0F45BBA917}"/>
    <cellStyle name="Moneda 3 4" xfId="118" xr:uid="{8C8D82C2-D117-4F3A-B745-BB0603260DB5}"/>
    <cellStyle name="Moneda 4" xfId="70" xr:uid="{042C2FFD-88A7-4C7F-ADA3-5E976115DE8D}"/>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4" xfId="108" xr:uid="{573529F9-B708-4D5C-8C13-3C25EB60FB13}"/>
    <cellStyle name="Normal 2 3" xfId="24" xr:uid="{A8A94A28-4CF6-4908-8DFE-E48179083CF4}"/>
    <cellStyle name="Normal 2 3 2" xfId="53" xr:uid="{E08CB0EE-7E71-4C6F-9E1F-31BBD14FB765}"/>
    <cellStyle name="Normal 2 4" xfId="26" xr:uid="{23605EE9-9462-4438-9148-769B2BB4E74C}"/>
    <cellStyle name="Normal 2 4 2" xfId="54" xr:uid="{5EE69B66-52DA-4BB9-A9E4-41B468610270}"/>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495301</xdr:colOff>
      <xdr:row>4</xdr:row>
      <xdr:rowOff>161602</xdr:rowOff>
    </xdr:to>
    <xdr:pic>
      <xdr:nvPicPr>
        <xdr:cNvPr id="2" name="Imagen 1" descr="Logo Fin_0.tmp">
          <a:extLst>
            <a:ext uri="{FF2B5EF4-FFF2-40B4-BE49-F238E27FC236}">
              <a16:creationId xmlns:a16="http://schemas.microsoft.com/office/drawing/2014/main" id="{55700C47-14D6-47DA-8544-D3C0C6B32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90625" cy="95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82826</xdr:colOff>
      <xdr:row>0</xdr:row>
      <xdr:rowOff>107674</xdr:rowOff>
    </xdr:from>
    <xdr:to>
      <xdr:col>1</xdr:col>
      <xdr:colOff>495300</xdr:colOff>
      <xdr:row>4</xdr:row>
      <xdr:rowOff>161602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59357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6"/>
  <sheetViews>
    <sheetView tabSelected="1" view="pageBreakPreview" zoomScale="70" zoomScaleNormal="70" zoomScaleSheetLayoutView="70" zoomScalePageLayoutView="40" workbookViewId="0">
      <selection sqref="A1:D1"/>
    </sheetView>
  </sheetViews>
  <sheetFormatPr baseColWidth="10" defaultColWidth="9.140625" defaultRowHeight="15" x14ac:dyDescent="0.25"/>
  <cols>
    <col min="1" max="1" width="13.28515625" customWidth="1"/>
    <col min="2" max="2" width="33.28515625" style="2" customWidth="1"/>
    <col min="3" max="3" width="84.28515625" customWidth="1"/>
    <col min="4" max="4" width="16.140625" style="6" customWidth="1"/>
    <col min="5" max="5" width="13.5703125" bestFit="1" customWidth="1"/>
    <col min="6" max="6" width="14.42578125" bestFit="1" customWidth="1"/>
  </cols>
  <sheetData>
    <row r="1" spans="1:4" ht="15.75" x14ac:dyDescent="0.25">
      <c r="A1" s="69" t="s">
        <v>0</v>
      </c>
      <c r="B1" s="70"/>
      <c r="C1" s="70"/>
      <c r="D1" s="71"/>
    </row>
    <row r="2" spans="1:4" ht="15.75" x14ac:dyDescent="0.25">
      <c r="A2" s="66" t="s">
        <v>1</v>
      </c>
      <c r="B2" s="67"/>
      <c r="C2" s="67"/>
      <c r="D2" s="68"/>
    </row>
    <row r="3" spans="1:4" ht="15.75" x14ac:dyDescent="0.25">
      <c r="A3" s="66" t="s">
        <v>2</v>
      </c>
      <c r="B3" s="67"/>
      <c r="C3" s="67"/>
      <c r="D3" s="68"/>
    </row>
    <row r="4" spans="1:4" x14ac:dyDescent="0.25">
      <c r="A4" s="9"/>
      <c r="D4" s="8"/>
    </row>
    <row r="5" spans="1:4" x14ac:dyDescent="0.25">
      <c r="A5" s="9"/>
      <c r="D5" s="8"/>
    </row>
    <row r="6" spans="1:4" ht="15.75" x14ac:dyDescent="0.25">
      <c r="A6" s="13" t="s">
        <v>3</v>
      </c>
      <c r="D6" s="8"/>
    </row>
    <row r="7" spans="1:4" ht="15.75" x14ac:dyDescent="0.25">
      <c r="A7" s="13" t="s">
        <v>5</v>
      </c>
      <c r="D7" s="8"/>
    </row>
    <row r="8" spans="1:4" ht="15.75" x14ac:dyDescent="0.25">
      <c r="A8" s="13" t="s">
        <v>4</v>
      </c>
      <c r="D8" s="8"/>
    </row>
    <row r="9" spans="1:4" x14ac:dyDescent="0.25">
      <c r="A9" s="9"/>
      <c r="D9" s="8"/>
    </row>
    <row r="10" spans="1:4" ht="15.75" x14ac:dyDescent="0.25">
      <c r="A10" s="63" t="s">
        <v>14</v>
      </c>
      <c r="B10" s="64"/>
      <c r="C10" s="64"/>
      <c r="D10" s="65"/>
    </row>
    <row r="11" spans="1:4" ht="15.75" thickBot="1" x14ac:dyDescent="0.3">
      <c r="A11" s="9"/>
      <c r="D11" s="8"/>
    </row>
    <row r="12" spans="1:4" ht="46.5" customHeight="1" thickBot="1" x14ac:dyDescent="0.3">
      <c r="A12" s="5" t="s">
        <v>6</v>
      </c>
      <c r="B12" s="4" t="s">
        <v>7</v>
      </c>
      <c r="C12" s="5" t="s">
        <v>8</v>
      </c>
      <c r="D12" s="21" t="s">
        <v>10</v>
      </c>
    </row>
    <row r="13" spans="1:4" ht="48" x14ac:dyDescent="0.25">
      <c r="A13" s="17">
        <v>45078</v>
      </c>
      <c r="B13" s="15" t="s">
        <v>47</v>
      </c>
      <c r="C13" s="16" t="s">
        <v>74</v>
      </c>
      <c r="D13" s="20">
        <v>113.5</v>
      </c>
    </row>
    <row r="14" spans="1:4" ht="48" x14ac:dyDescent="0.25">
      <c r="A14" s="17">
        <v>45078</v>
      </c>
      <c r="B14" s="15" t="s">
        <v>48</v>
      </c>
      <c r="C14" s="16" t="s">
        <v>75</v>
      </c>
      <c r="D14" s="19">
        <v>110</v>
      </c>
    </row>
    <row r="15" spans="1:4" ht="36" x14ac:dyDescent="0.25">
      <c r="A15" s="17">
        <v>45078</v>
      </c>
      <c r="B15" s="15" t="s">
        <v>59</v>
      </c>
      <c r="C15" s="16" t="s">
        <v>76</v>
      </c>
      <c r="D15" s="19">
        <v>872</v>
      </c>
    </row>
    <row r="16" spans="1:4" ht="36" x14ac:dyDescent="0.25">
      <c r="A16" s="17">
        <v>45078</v>
      </c>
      <c r="B16" s="15" t="s">
        <v>44</v>
      </c>
      <c r="C16" s="16" t="s">
        <v>77</v>
      </c>
      <c r="D16" s="19">
        <v>771</v>
      </c>
    </row>
    <row r="17" spans="1:4" ht="48" x14ac:dyDescent="0.25">
      <c r="A17" s="17">
        <v>45078</v>
      </c>
      <c r="B17" s="15" t="s">
        <v>39</v>
      </c>
      <c r="C17" s="16" t="s">
        <v>78</v>
      </c>
      <c r="D17" s="19">
        <v>92</v>
      </c>
    </row>
    <row r="18" spans="1:4" ht="48" x14ac:dyDescent="0.25">
      <c r="A18" s="17">
        <v>45078</v>
      </c>
      <c r="B18" s="15" t="s">
        <v>39</v>
      </c>
      <c r="C18" s="16" t="s">
        <v>79</v>
      </c>
      <c r="D18" s="19">
        <v>53.99</v>
      </c>
    </row>
    <row r="19" spans="1:4" ht="48" x14ac:dyDescent="0.25">
      <c r="A19" s="17">
        <v>45078</v>
      </c>
      <c r="B19" s="15" t="s">
        <v>40</v>
      </c>
      <c r="C19" s="16" t="s">
        <v>80</v>
      </c>
      <c r="D19" s="20">
        <v>99</v>
      </c>
    </row>
    <row r="20" spans="1:4" ht="48" x14ac:dyDescent="0.25">
      <c r="A20" s="17">
        <v>45078</v>
      </c>
      <c r="B20" s="15" t="s">
        <v>40</v>
      </c>
      <c r="C20" s="16" t="s">
        <v>81</v>
      </c>
      <c r="D20" s="19">
        <v>24.99</v>
      </c>
    </row>
    <row r="21" spans="1:4" ht="48" x14ac:dyDescent="0.25">
      <c r="A21" s="17">
        <v>45078</v>
      </c>
      <c r="B21" s="15" t="s">
        <v>49</v>
      </c>
      <c r="C21" s="16" t="s">
        <v>82</v>
      </c>
      <c r="D21" s="19">
        <v>110</v>
      </c>
    </row>
    <row r="22" spans="1:4" ht="48" x14ac:dyDescent="0.25">
      <c r="A22" s="17">
        <v>45078</v>
      </c>
      <c r="B22" s="15" t="s">
        <v>31</v>
      </c>
      <c r="C22" s="16" t="s">
        <v>83</v>
      </c>
      <c r="D22" s="19">
        <v>424</v>
      </c>
    </row>
    <row r="23" spans="1:4" ht="48" x14ac:dyDescent="0.25">
      <c r="A23" s="44">
        <v>45078</v>
      </c>
      <c r="B23" s="45" t="s">
        <v>84</v>
      </c>
      <c r="C23" s="39" t="s">
        <v>85</v>
      </c>
      <c r="D23" s="40">
        <v>105</v>
      </c>
    </row>
    <row r="24" spans="1:4" ht="60" x14ac:dyDescent="0.25">
      <c r="A24" s="44">
        <v>45078</v>
      </c>
      <c r="B24" s="45" t="s">
        <v>39</v>
      </c>
      <c r="C24" s="39" t="s">
        <v>86</v>
      </c>
      <c r="D24" s="40">
        <v>107</v>
      </c>
    </row>
    <row r="25" spans="1:4" ht="48" x14ac:dyDescent="0.25">
      <c r="A25" s="44">
        <v>45078</v>
      </c>
      <c r="B25" s="45" t="s">
        <v>39</v>
      </c>
      <c r="C25" s="39" t="s">
        <v>87</v>
      </c>
      <c r="D25" s="40">
        <v>97</v>
      </c>
    </row>
    <row r="26" spans="1:4" ht="60" x14ac:dyDescent="0.25">
      <c r="A26" s="44">
        <v>45078</v>
      </c>
      <c r="B26" s="45" t="s">
        <v>29</v>
      </c>
      <c r="C26" s="39" t="s">
        <v>88</v>
      </c>
      <c r="D26" s="40">
        <v>83</v>
      </c>
    </row>
    <row r="27" spans="1:4" ht="60" x14ac:dyDescent="0.25">
      <c r="A27" s="44">
        <v>45078</v>
      </c>
      <c r="B27" s="45" t="s">
        <v>54</v>
      </c>
      <c r="C27" s="39" t="s">
        <v>89</v>
      </c>
      <c r="D27" s="40">
        <v>79</v>
      </c>
    </row>
    <row r="28" spans="1:4" ht="15.75" thickBot="1" x14ac:dyDescent="0.3">
      <c r="A28" s="53"/>
      <c r="B28" s="18"/>
      <c r="C28" s="54" t="s">
        <v>11</v>
      </c>
      <c r="D28" s="22">
        <f>SUM(D13:D27)</f>
        <v>3141.4799999999996</v>
      </c>
    </row>
    <row r="29" spans="1:4" x14ac:dyDescent="0.25">
      <c r="A29" s="56"/>
      <c r="B29" s="57"/>
      <c r="C29" s="58" t="s">
        <v>9</v>
      </c>
      <c r="D29" s="59">
        <f>+D28</f>
        <v>3141.4799999999996</v>
      </c>
    </row>
    <row r="30" spans="1:4" ht="60" x14ac:dyDescent="0.25">
      <c r="A30" s="44">
        <v>45078</v>
      </c>
      <c r="B30" s="45" t="s">
        <v>63</v>
      </c>
      <c r="C30" s="39" t="s">
        <v>169</v>
      </c>
      <c r="D30" s="40">
        <f>567-148.99</f>
        <v>418.01</v>
      </c>
    </row>
    <row r="31" spans="1:4" ht="60" x14ac:dyDescent="0.25">
      <c r="A31" s="44">
        <v>45078</v>
      </c>
      <c r="B31" s="45" t="s">
        <v>64</v>
      </c>
      <c r="C31" s="39" t="s">
        <v>170</v>
      </c>
      <c r="D31" s="40">
        <f>567-50.99</f>
        <v>516.01</v>
      </c>
    </row>
    <row r="32" spans="1:4" ht="60" x14ac:dyDescent="0.25">
      <c r="A32" s="44">
        <v>45082</v>
      </c>
      <c r="B32" s="45" t="s">
        <v>38</v>
      </c>
      <c r="C32" s="39" t="s">
        <v>171</v>
      </c>
      <c r="D32" s="40">
        <v>1407</v>
      </c>
    </row>
    <row r="33" spans="1:4" ht="72" x14ac:dyDescent="0.25">
      <c r="A33" s="44">
        <v>45082</v>
      </c>
      <c r="B33" s="45" t="s">
        <v>61</v>
      </c>
      <c r="C33" s="39" t="s">
        <v>172</v>
      </c>
      <c r="D33" s="40">
        <f>1407-162</f>
        <v>1245</v>
      </c>
    </row>
    <row r="34" spans="1:4" ht="48" x14ac:dyDescent="0.25">
      <c r="A34" s="44">
        <v>45084</v>
      </c>
      <c r="B34" s="45" t="s">
        <v>45</v>
      </c>
      <c r="C34" s="39" t="s">
        <v>90</v>
      </c>
      <c r="D34" s="40">
        <v>389</v>
      </c>
    </row>
    <row r="35" spans="1:4" ht="48" x14ac:dyDescent="0.25">
      <c r="A35" s="44">
        <v>45084</v>
      </c>
      <c r="B35" s="45" t="s">
        <v>45</v>
      </c>
      <c r="C35" s="39" t="s">
        <v>91</v>
      </c>
      <c r="D35" s="40">
        <v>511.4</v>
      </c>
    </row>
    <row r="36" spans="1:4" ht="48" x14ac:dyDescent="0.25">
      <c r="A36" s="44">
        <v>45084</v>
      </c>
      <c r="B36" s="45" t="s">
        <v>70</v>
      </c>
      <c r="C36" s="39" t="s">
        <v>92</v>
      </c>
      <c r="D36" s="40">
        <v>365</v>
      </c>
    </row>
    <row r="37" spans="1:4" ht="48" x14ac:dyDescent="0.25">
      <c r="A37" s="44">
        <v>45084</v>
      </c>
      <c r="B37" s="45" t="s">
        <v>71</v>
      </c>
      <c r="C37" s="39" t="s">
        <v>93</v>
      </c>
      <c r="D37" s="40">
        <v>397</v>
      </c>
    </row>
    <row r="38" spans="1:4" ht="48" x14ac:dyDescent="0.25">
      <c r="A38" s="17">
        <v>45084</v>
      </c>
      <c r="B38" s="15" t="s">
        <v>46</v>
      </c>
      <c r="C38" s="16" t="s">
        <v>94</v>
      </c>
      <c r="D38" s="19">
        <v>137</v>
      </c>
    </row>
    <row r="39" spans="1:4" ht="36" x14ac:dyDescent="0.25">
      <c r="A39" s="44">
        <v>45084</v>
      </c>
      <c r="B39" s="45" t="s">
        <v>95</v>
      </c>
      <c r="C39" s="39" t="s">
        <v>96</v>
      </c>
      <c r="D39" s="40">
        <v>425</v>
      </c>
    </row>
    <row r="40" spans="1:4" ht="48" x14ac:dyDescent="0.25">
      <c r="A40" s="17">
        <v>45084</v>
      </c>
      <c r="B40" s="15" t="s">
        <v>68</v>
      </c>
      <c r="C40" s="39" t="s">
        <v>97</v>
      </c>
      <c r="D40" s="40">
        <v>60</v>
      </c>
    </row>
    <row r="41" spans="1:4" ht="48" x14ac:dyDescent="0.25">
      <c r="A41" s="42">
        <v>45084</v>
      </c>
      <c r="B41" s="43" t="s">
        <v>66</v>
      </c>
      <c r="C41" s="16" t="s">
        <v>98</v>
      </c>
      <c r="D41" s="19">
        <v>112</v>
      </c>
    </row>
    <row r="42" spans="1:4" ht="48" x14ac:dyDescent="0.25">
      <c r="A42" s="42">
        <v>45084</v>
      </c>
      <c r="B42" s="43" t="s">
        <v>47</v>
      </c>
      <c r="C42" s="16" t="s">
        <v>99</v>
      </c>
      <c r="D42" s="19">
        <v>106</v>
      </c>
    </row>
    <row r="43" spans="1:4" ht="15.75" thickBot="1" x14ac:dyDescent="0.3">
      <c r="A43" s="53"/>
      <c r="B43" s="18"/>
      <c r="C43" s="54" t="s">
        <v>11</v>
      </c>
      <c r="D43" s="22">
        <f>SUM(D29:D42)</f>
        <v>9229.9</v>
      </c>
    </row>
    <row r="44" spans="1:4" x14ac:dyDescent="0.25">
      <c r="A44" s="60"/>
      <c r="B44" s="61"/>
      <c r="C44" s="58" t="s">
        <v>9</v>
      </c>
      <c r="D44" s="59">
        <f>+D43</f>
        <v>9229.9</v>
      </c>
    </row>
    <row r="45" spans="1:4" s="14" customFormat="1" ht="48" x14ac:dyDescent="0.25">
      <c r="A45" s="42">
        <v>45084</v>
      </c>
      <c r="B45" s="43" t="s">
        <v>48</v>
      </c>
      <c r="C45" s="16" t="s">
        <v>100</v>
      </c>
      <c r="D45" s="19">
        <v>94</v>
      </c>
    </row>
    <row r="46" spans="1:4" s="14" customFormat="1" ht="60" x14ac:dyDescent="0.25">
      <c r="A46" s="42">
        <v>45084</v>
      </c>
      <c r="B46" s="43" t="s">
        <v>51</v>
      </c>
      <c r="C46" s="16" t="s">
        <v>101</v>
      </c>
      <c r="D46" s="19">
        <v>49</v>
      </c>
    </row>
    <row r="47" spans="1:4" s="14" customFormat="1" ht="84" x14ac:dyDescent="0.25">
      <c r="A47" s="42">
        <v>45084</v>
      </c>
      <c r="B47" s="43" t="s">
        <v>29</v>
      </c>
      <c r="C47" s="16" t="s">
        <v>102</v>
      </c>
      <c r="D47" s="19">
        <v>117</v>
      </c>
    </row>
    <row r="48" spans="1:4" s="14" customFormat="1" ht="48" x14ac:dyDescent="0.25">
      <c r="A48" s="42">
        <v>45084</v>
      </c>
      <c r="B48" s="43" t="s">
        <v>43</v>
      </c>
      <c r="C48" s="16" t="s">
        <v>103</v>
      </c>
      <c r="D48" s="19">
        <v>84</v>
      </c>
    </row>
    <row r="49" spans="1:4" s="14" customFormat="1" ht="72" x14ac:dyDescent="0.25">
      <c r="A49" s="42">
        <v>45084</v>
      </c>
      <c r="B49" s="43" t="s">
        <v>29</v>
      </c>
      <c r="C49" s="16" t="s">
        <v>104</v>
      </c>
      <c r="D49" s="19">
        <v>117</v>
      </c>
    </row>
    <row r="50" spans="1:4" s="14" customFormat="1" ht="49.5" customHeight="1" x14ac:dyDescent="0.25">
      <c r="A50" s="42">
        <v>45084</v>
      </c>
      <c r="B50" s="43" t="s">
        <v>43</v>
      </c>
      <c r="C50" s="16" t="s">
        <v>105</v>
      </c>
      <c r="D50" s="19">
        <v>64</v>
      </c>
    </row>
    <row r="51" spans="1:4" s="14" customFormat="1" ht="60" x14ac:dyDescent="0.25">
      <c r="A51" s="42">
        <v>45084</v>
      </c>
      <c r="B51" s="43" t="s">
        <v>56</v>
      </c>
      <c r="C51" s="16" t="s">
        <v>173</v>
      </c>
      <c r="D51" s="19">
        <f>567-10</f>
        <v>557</v>
      </c>
    </row>
    <row r="52" spans="1:4" s="14" customFormat="1" ht="60" x14ac:dyDescent="0.25">
      <c r="A52" s="42">
        <v>45084</v>
      </c>
      <c r="B52" s="43" t="s">
        <v>57</v>
      </c>
      <c r="C52" s="16" t="s">
        <v>174</v>
      </c>
      <c r="D52" s="19">
        <f>567-10</f>
        <v>557</v>
      </c>
    </row>
    <row r="53" spans="1:4" s="14" customFormat="1" ht="84" x14ac:dyDescent="0.25">
      <c r="A53" s="42">
        <v>45084</v>
      </c>
      <c r="B53" s="43" t="s">
        <v>43</v>
      </c>
      <c r="C53" s="16" t="s">
        <v>175</v>
      </c>
      <c r="D53" s="19">
        <f>567-10</f>
        <v>557</v>
      </c>
    </row>
    <row r="54" spans="1:4" s="14" customFormat="1" ht="72" x14ac:dyDescent="0.25">
      <c r="A54" s="42">
        <v>45084</v>
      </c>
      <c r="B54" s="43" t="s">
        <v>29</v>
      </c>
      <c r="C54" s="16" t="s">
        <v>176</v>
      </c>
      <c r="D54" s="19">
        <f>567-24</f>
        <v>543</v>
      </c>
    </row>
    <row r="55" spans="1:4" s="14" customFormat="1" ht="60" x14ac:dyDescent="0.25">
      <c r="A55" s="42">
        <v>45084</v>
      </c>
      <c r="B55" s="43" t="s">
        <v>51</v>
      </c>
      <c r="C55" s="16" t="s">
        <v>177</v>
      </c>
      <c r="D55" s="19">
        <f>567-110</f>
        <v>457</v>
      </c>
    </row>
    <row r="56" spans="1:4" s="14" customFormat="1" ht="15.75" thickBot="1" x14ac:dyDescent="0.3">
      <c r="A56" s="53"/>
      <c r="B56" s="18"/>
      <c r="C56" s="54" t="s">
        <v>11</v>
      </c>
      <c r="D56" s="22">
        <f>SUM(D44:D55)</f>
        <v>12425.9</v>
      </c>
    </row>
    <row r="57" spans="1:4" s="14" customFormat="1" x14ac:dyDescent="0.25">
      <c r="A57" s="42"/>
      <c r="B57" s="43"/>
      <c r="C57" s="51" t="s">
        <v>9</v>
      </c>
      <c r="D57" s="52">
        <f>+D56</f>
        <v>12425.9</v>
      </c>
    </row>
    <row r="58" spans="1:4" s="14" customFormat="1" ht="60" x14ac:dyDescent="0.25">
      <c r="A58" s="42">
        <v>45086</v>
      </c>
      <c r="B58" s="43" t="s">
        <v>39</v>
      </c>
      <c r="C58" s="16" t="s">
        <v>178</v>
      </c>
      <c r="D58" s="19">
        <f>567-221</f>
        <v>346</v>
      </c>
    </row>
    <row r="59" spans="1:4" s="14" customFormat="1" ht="72" x14ac:dyDescent="0.25">
      <c r="A59" s="42">
        <v>45086</v>
      </c>
      <c r="B59" s="43" t="s">
        <v>29</v>
      </c>
      <c r="C59" s="16" t="s">
        <v>179</v>
      </c>
      <c r="D59" s="19">
        <f>567-178</f>
        <v>389</v>
      </c>
    </row>
    <row r="60" spans="1:4" s="14" customFormat="1" ht="60" x14ac:dyDescent="0.25">
      <c r="A60" s="42">
        <v>45089</v>
      </c>
      <c r="B60" s="43" t="s">
        <v>62</v>
      </c>
      <c r="C60" s="16" t="s">
        <v>181</v>
      </c>
      <c r="D60" s="19">
        <f>1407-275</f>
        <v>1132</v>
      </c>
    </row>
    <row r="61" spans="1:4" s="14" customFormat="1" ht="60" x14ac:dyDescent="0.25">
      <c r="A61" s="42">
        <v>45089</v>
      </c>
      <c r="B61" s="43" t="s">
        <v>58</v>
      </c>
      <c r="C61" s="16" t="s">
        <v>182</v>
      </c>
      <c r="D61" s="19">
        <f>1407-255</f>
        <v>1152</v>
      </c>
    </row>
    <row r="62" spans="1:4" s="14" customFormat="1" ht="84" x14ac:dyDescent="0.25">
      <c r="A62" s="42">
        <v>45089</v>
      </c>
      <c r="B62" s="43" t="s">
        <v>61</v>
      </c>
      <c r="C62" s="16" t="s">
        <v>183</v>
      </c>
      <c r="D62" s="19">
        <f>1407-299</f>
        <v>1108</v>
      </c>
    </row>
    <row r="63" spans="1:4" s="14" customFormat="1" ht="72" x14ac:dyDescent="0.25">
      <c r="A63" s="42">
        <v>45089</v>
      </c>
      <c r="B63" s="43" t="s">
        <v>84</v>
      </c>
      <c r="C63" s="16" t="s">
        <v>184</v>
      </c>
      <c r="D63" s="19">
        <f>1407-249</f>
        <v>1158</v>
      </c>
    </row>
    <row r="64" spans="1:4" s="14" customFormat="1" ht="84" x14ac:dyDescent="0.25">
      <c r="A64" s="42">
        <v>45089</v>
      </c>
      <c r="B64" s="43" t="s">
        <v>43</v>
      </c>
      <c r="C64" s="16" t="s">
        <v>185</v>
      </c>
      <c r="D64" s="19">
        <f>1407-189.87</f>
        <v>1217.1300000000001</v>
      </c>
    </row>
    <row r="65" spans="1:4" s="14" customFormat="1" ht="48" x14ac:dyDescent="0.25">
      <c r="A65" s="42">
        <v>45089</v>
      </c>
      <c r="B65" s="43" t="s">
        <v>35</v>
      </c>
      <c r="C65" s="16" t="s">
        <v>187</v>
      </c>
      <c r="D65" s="19">
        <f>567-185.1</f>
        <v>381.9</v>
      </c>
    </row>
    <row r="66" spans="1:4" s="14" customFormat="1" ht="48" x14ac:dyDescent="0.25">
      <c r="A66" s="42">
        <v>45089</v>
      </c>
      <c r="B66" s="43" t="s">
        <v>36</v>
      </c>
      <c r="C66" s="16" t="s">
        <v>188</v>
      </c>
      <c r="D66" s="19">
        <f>567-175</f>
        <v>392</v>
      </c>
    </row>
    <row r="67" spans="1:4" s="14" customFormat="1" ht="60" x14ac:dyDescent="0.25">
      <c r="A67" s="42">
        <v>45089</v>
      </c>
      <c r="B67" s="43" t="s">
        <v>51</v>
      </c>
      <c r="C67" s="16" t="s">
        <v>186</v>
      </c>
      <c r="D67" s="19">
        <f>567-472</f>
        <v>95</v>
      </c>
    </row>
    <row r="68" spans="1:4" s="14" customFormat="1" ht="36" x14ac:dyDescent="0.25">
      <c r="A68" s="42">
        <v>45090</v>
      </c>
      <c r="B68" s="43" t="s">
        <v>32</v>
      </c>
      <c r="C68" s="16" t="s">
        <v>189</v>
      </c>
      <c r="D68" s="19">
        <f>987-30</f>
        <v>957</v>
      </c>
    </row>
    <row r="69" spans="1:4" s="14" customFormat="1" ht="36" x14ac:dyDescent="0.25">
      <c r="A69" s="42">
        <v>45090</v>
      </c>
      <c r="B69" s="43" t="s">
        <v>60</v>
      </c>
      <c r="C69" s="16" t="s">
        <v>190</v>
      </c>
      <c r="D69" s="19">
        <f>987-44</f>
        <v>943</v>
      </c>
    </row>
    <row r="70" spans="1:4" s="14" customFormat="1" ht="15.75" thickBot="1" x14ac:dyDescent="0.3">
      <c r="A70" s="53"/>
      <c r="B70" s="18"/>
      <c r="C70" s="54" t="s">
        <v>11</v>
      </c>
      <c r="D70" s="22">
        <f>SUM(D57:D69)</f>
        <v>21696.930000000004</v>
      </c>
    </row>
    <row r="71" spans="1:4" s="14" customFormat="1" x14ac:dyDescent="0.25">
      <c r="A71" s="42"/>
      <c r="B71" s="43"/>
      <c r="C71" s="51" t="s">
        <v>9</v>
      </c>
      <c r="D71" s="52">
        <f>+D70</f>
        <v>21696.930000000004</v>
      </c>
    </row>
    <row r="72" spans="1:4" s="14" customFormat="1" ht="48" x14ac:dyDescent="0.25">
      <c r="A72" s="42">
        <v>45090</v>
      </c>
      <c r="B72" s="43" t="s">
        <v>29</v>
      </c>
      <c r="C72" s="16" t="s">
        <v>180</v>
      </c>
      <c r="D72" s="19">
        <f>987-11</f>
        <v>976</v>
      </c>
    </row>
    <row r="73" spans="1:4" s="14" customFormat="1" ht="48" x14ac:dyDescent="0.25">
      <c r="A73" s="42">
        <v>45090</v>
      </c>
      <c r="B73" s="43" t="s">
        <v>47</v>
      </c>
      <c r="C73" s="16" t="s">
        <v>106</v>
      </c>
      <c r="D73" s="19">
        <v>117.5</v>
      </c>
    </row>
    <row r="74" spans="1:4" s="14" customFormat="1" ht="48" x14ac:dyDescent="0.25">
      <c r="A74" s="42">
        <v>45090</v>
      </c>
      <c r="B74" s="43" t="s">
        <v>48</v>
      </c>
      <c r="C74" s="16" t="s">
        <v>107</v>
      </c>
      <c r="D74" s="19">
        <v>93</v>
      </c>
    </row>
    <row r="75" spans="1:4" s="14" customFormat="1" ht="36" x14ac:dyDescent="0.25">
      <c r="A75" s="42">
        <v>45090</v>
      </c>
      <c r="B75" s="43" t="s">
        <v>33</v>
      </c>
      <c r="C75" s="16" t="s">
        <v>108</v>
      </c>
      <c r="D75" s="19">
        <v>99</v>
      </c>
    </row>
    <row r="76" spans="1:4" s="14" customFormat="1" ht="36" x14ac:dyDescent="0.25">
      <c r="A76" s="42">
        <v>45090</v>
      </c>
      <c r="B76" s="43" t="s">
        <v>34</v>
      </c>
      <c r="C76" s="16" t="s">
        <v>109</v>
      </c>
      <c r="D76" s="19">
        <v>96</v>
      </c>
    </row>
    <row r="77" spans="1:4" s="14" customFormat="1" ht="48" x14ac:dyDescent="0.25">
      <c r="A77" s="42">
        <v>45090</v>
      </c>
      <c r="B77" s="43" t="s">
        <v>42</v>
      </c>
      <c r="C77" s="16" t="s">
        <v>110</v>
      </c>
      <c r="D77" s="19">
        <v>79</v>
      </c>
    </row>
    <row r="78" spans="1:4" s="14" customFormat="1" ht="48" x14ac:dyDescent="0.25">
      <c r="A78" s="42">
        <v>45090</v>
      </c>
      <c r="B78" s="43" t="s">
        <v>30</v>
      </c>
      <c r="C78" s="16" t="s">
        <v>111</v>
      </c>
      <c r="D78" s="19">
        <v>79</v>
      </c>
    </row>
    <row r="79" spans="1:4" s="14" customFormat="1" ht="48" x14ac:dyDescent="0.25">
      <c r="A79" s="42">
        <v>45090</v>
      </c>
      <c r="B79" s="43" t="s">
        <v>49</v>
      </c>
      <c r="C79" s="16" t="s">
        <v>112</v>
      </c>
      <c r="D79" s="19">
        <v>109</v>
      </c>
    </row>
    <row r="80" spans="1:4" s="14" customFormat="1" ht="36" x14ac:dyDescent="0.25">
      <c r="A80" s="42">
        <v>45090</v>
      </c>
      <c r="B80" s="43" t="s">
        <v>60</v>
      </c>
      <c r="C80" s="16" t="s">
        <v>113</v>
      </c>
      <c r="D80" s="19">
        <v>117</v>
      </c>
    </row>
    <row r="81" spans="1:4" s="14" customFormat="1" ht="36" x14ac:dyDescent="0.25">
      <c r="A81" s="42">
        <v>45090</v>
      </c>
      <c r="B81" s="43" t="s">
        <v>49</v>
      </c>
      <c r="C81" s="16" t="s">
        <v>114</v>
      </c>
      <c r="D81" s="19">
        <v>112</v>
      </c>
    </row>
    <row r="82" spans="1:4" s="14" customFormat="1" ht="60" x14ac:dyDescent="0.25">
      <c r="A82" s="42">
        <v>45090</v>
      </c>
      <c r="B82" s="43" t="s">
        <v>29</v>
      </c>
      <c r="C82" s="16" t="s">
        <v>115</v>
      </c>
      <c r="D82" s="19">
        <v>107</v>
      </c>
    </row>
    <row r="83" spans="1:4" s="14" customFormat="1" ht="84" x14ac:dyDescent="0.25">
      <c r="A83" s="42">
        <v>45090</v>
      </c>
      <c r="B83" s="43" t="s">
        <v>29</v>
      </c>
      <c r="C83" s="16" t="s">
        <v>116</v>
      </c>
      <c r="D83" s="19">
        <v>424.01</v>
      </c>
    </row>
    <row r="84" spans="1:4" s="14" customFormat="1" ht="72" x14ac:dyDescent="0.25">
      <c r="A84" s="42">
        <v>45090</v>
      </c>
      <c r="B84" s="43" t="s">
        <v>51</v>
      </c>
      <c r="C84" s="16" t="s">
        <v>117</v>
      </c>
      <c r="D84" s="19">
        <v>59</v>
      </c>
    </row>
    <row r="85" spans="1:4" s="14" customFormat="1" ht="60" x14ac:dyDescent="0.25">
      <c r="A85" s="42">
        <v>45090</v>
      </c>
      <c r="B85" s="43" t="s">
        <v>51</v>
      </c>
      <c r="C85" s="16" t="s">
        <v>118</v>
      </c>
      <c r="D85" s="19">
        <v>89</v>
      </c>
    </row>
    <row r="86" spans="1:4" s="14" customFormat="1" ht="15.75" thickBot="1" x14ac:dyDescent="0.3">
      <c r="A86" s="53"/>
      <c r="B86" s="18"/>
      <c r="C86" s="54" t="s">
        <v>11</v>
      </c>
      <c r="D86" s="22">
        <f>SUM(D71:D85)</f>
        <v>24253.440000000002</v>
      </c>
    </row>
    <row r="87" spans="1:4" s="14" customFormat="1" x14ac:dyDescent="0.25">
      <c r="A87" s="42"/>
      <c r="B87" s="43"/>
      <c r="C87" s="51" t="s">
        <v>9</v>
      </c>
      <c r="D87" s="52">
        <f>+D86</f>
        <v>24253.440000000002</v>
      </c>
    </row>
    <row r="88" spans="1:4" s="14" customFormat="1" ht="60" x14ac:dyDescent="0.25">
      <c r="A88" s="42">
        <v>45090</v>
      </c>
      <c r="B88" s="43" t="s">
        <v>56</v>
      </c>
      <c r="C88" s="16" t="s">
        <v>119</v>
      </c>
      <c r="D88" s="19">
        <v>84</v>
      </c>
    </row>
    <row r="89" spans="1:4" s="14" customFormat="1" ht="60" x14ac:dyDescent="0.25">
      <c r="A89" s="42">
        <v>45090</v>
      </c>
      <c r="B89" s="43" t="s">
        <v>29</v>
      </c>
      <c r="C89" s="16" t="s">
        <v>120</v>
      </c>
      <c r="D89" s="19">
        <v>62</v>
      </c>
    </row>
    <row r="90" spans="1:4" s="14" customFormat="1" ht="48" x14ac:dyDescent="0.25">
      <c r="A90" s="42">
        <v>45092</v>
      </c>
      <c r="B90" s="43" t="s">
        <v>41</v>
      </c>
      <c r="C90" s="16" t="s">
        <v>192</v>
      </c>
      <c r="D90" s="19">
        <f>147-29</f>
        <v>118</v>
      </c>
    </row>
    <row r="91" spans="1:4" s="14" customFormat="1" ht="84" x14ac:dyDescent="0.25">
      <c r="A91" s="42">
        <v>45093</v>
      </c>
      <c r="B91" s="43" t="s">
        <v>51</v>
      </c>
      <c r="C91" s="16" t="s">
        <v>191</v>
      </c>
      <c r="D91" s="19">
        <f>987-783.1</f>
        <v>203.89999999999998</v>
      </c>
    </row>
    <row r="92" spans="1:4" s="14" customFormat="1" ht="36" x14ac:dyDescent="0.25">
      <c r="A92" s="42">
        <v>45093</v>
      </c>
      <c r="B92" s="43" t="s">
        <v>70</v>
      </c>
      <c r="C92" s="16" t="s">
        <v>121</v>
      </c>
      <c r="D92" s="19">
        <v>409</v>
      </c>
    </row>
    <row r="93" spans="1:4" s="14" customFormat="1" ht="36" x14ac:dyDescent="0.25">
      <c r="A93" s="42">
        <v>45093</v>
      </c>
      <c r="B93" s="43" t="s">
        <v>71</v>
      </c>
      <c r="C93" s="16" t="s">
        <v>122</v>
      </c>
      <c r="D93" s="19">
        <v>873.4</v>
      </c>
    </row>
    <row r="94" spans="1:4" s="14" customFormat="1" ht="60" x14ac:dyDescent="0.25">
      <c r="A94" s="42">
        <v>45093</v>
      </c>
      <c r="B94" s="43" t="s">
        <v>34</v>
      </c>
      <c r="C94" s="16" t="s">
        <v>123</v>
      </c>
      <c r="D94" s="19">
        <v>72</v>
      </c>
    </row>
    <row r="95" spans="1:4" s="14" customFormat="1" ht="60" x14ac:dyDescent="0.25">
      <c r="A95" s="42">
        <v>45093</v>
      </c>
      <c r="B95" s="43" t="s">
        <v>37</v>
      </c>
      <c r="C95" s="16" t="s">
        <v>124</v>
      </c>
      <c r="D95" s="19">
        <v>1171</v>
      </c>
    </row>
    <row r="96" spans="1:4" s="14" customFormat="1" ht="45.75" customHeight="1" x14ac:dyDescent="0.25">
      <c r="A96" s="42">
        <v>45093</v>
      </c>
      <c r="B96" s="43" t="s">
        <v>57</v>
      </c>
      <c r="C96" s="16" t="s">
        <v>125</v>
      </c>
      <c r="D96" s="19">
        <v>84</v>
      </c>
    </row>
    <row r="97" spans="1:4" s="14" customFormat="1" ht="72" x14ac:dyDescent="0.25">
      <c r="A97" s="42">
        <v>45093</v>
      </c>
      <c r="B97" s="43" t="s">
        <v>51</v>
      </c>
      <c r="C97" s="16" t="s">
        <v>127</v>
      </c>
      <c r="D97" s="19">
        <v>84</v>
      </c>
    </row>
    <row r="98" spans="1:4" s="14" customFormat="1" ht="48" x14ac:dyDescent="0.25">
      <c r="A98" s="42">
        <v>45093</v>
      </c>
      <c r="B98" s="43" t="s">
        <v>39</v>
      </c>
      <c r="C98" s="16" t="s">
        <v>128</v>
      </c>
      <c r="D98" s="19">
        <v>79</v>
      </c>
    </row>
    <row r="99" spans="1:4" s="14" customFormat="1" ht="60" x14ac:dyDescent="0.25">
      <c r="A99" s="42">
        <v>45093</v>
      </c>
      <c r="B99" s="43" t="s">
        <v>54</v>
      </c>
      <c r="C99" s="16" t="s">
        <v>129</v>
      </c>
      <c r="D99" s="19">
        <v>120</v>
      </c>
    </row>
    <row r="100" spans="1:4" s="14" customFormat="1" ht="48" x14ac:dyDescent="0.25">
      <c r="A100" s="42">
        <v>45093</v>
      </c>
      <c r="B100" s="43" t="s">
        <v>50</v>
      </c>
      <c r="C100" s="16" t="s">
        <v>130</v>
      </c>
      <c r="D100" s="19">
        <v>132</v>
      </c>
    </row>
    <row r="101" spans="1:4" s="14" customFormat="1" ht="15.75" thickBot="1" x14ac:dyDescent="0.3">
      <c r="A101" s="53"/>
      <c r="B101" s="18"/>
      <c r="C101" s="54" t="s">
        <v>11</v>
      </c>
      <c r="D101" s="22">
        <f>SUM(D87:D100)</f>
        <v>27745.740000000005</v>
      </c>
    </row>
    <row r="102" spans="1:4" s="14" customFormat="1" x14ac:dyDescent="0.25">
      <c r="A102" s="42"/>
      <c r="B102" s="43"/>
      <c r="C102" s="51" t="s">
        <v>9</v>
      </c>
      <c r="D102" s="52">
        <f>+D101</f>
        <v>27745.740000000005</v>
      </c>
    </row>
    <row r="103" spans="1:4" s="14" customFormat="1" ht="48" x14ac:dyDescent="0.25">
      <c r="A103" s="42">
        <v>45093</v>
      </c>
      <c r="B103" s="43" t="s">
        <v>126</v>
      </c>
      <c r="C103" s="16" t="s">
        <v>131</v>
      </c>
      <c r="D103" s="19">
        <v>93</v>
      </c>
    </row>
    <row r="104" spans="1:4" s="14" customFormat="1" ht="48" x14ac:dyDescent="0.25">
      <c r="A104" s="42">
        <v>45093</v>
      </c>
      <c r="B104" s="43" t="s">
        <v>50</v>
      </c>
      <c r="C104" s="16" t="s">
        <v>132</v>
      </c>
      <c r="D104" s="19">
        <v>116</v>
      </c>
    </row>
    <row r="105" spans="1:4" s="14" customFormat="1" ht="68.25" customHeight="1" x14ac:dyDescent="0.25">
      <c r="A105" s="42">
        <v>45093</v>
      </c>
      <c r="B105" s="43" t="s">
        <v>54</v>
      </c>
      <c r="C105" s="16" t="s">
        <v>133</v>
      </c>
      <c r="D105" s="19">
        <v>116</v>
      </c>
    </row>
    <row r="106" spans="1:4" s="14" customFormat="1" ht="42.75" customHeight="1" x14ac:dyDescent="0.25">
      <c r="A106" s="42">
        <v>45093</v>
      </c>
      <c r="B106" s="43" t="s">
        <v>33</v>
      </c>
      <c r="C106" s="16" t="s">
        <v>134</v>
      </c>
      <c r="D106" s="19">
        <v>120</v>
      </c>
    </row>
    <row r="107" spans="1:4" s="14" customFormat="1" ht="36" x14ac:dyDescent="0.25">
      <c r="A107" s="42">
        <v>45093</v>
      </c>
      <c r="B107" s="43" t="s">
        <v>34</v>
      </c>
      <c r="C107" s="16" t="s">
        <v>135</v>
      </c>
      <c r="D107" s="19">
        <v>108</v>
      </c>
    </row>
    <row r="108" spans="1:4" s="14" customFormat="1" ht="36" x14ac:dyDescent="0.25">
      <c r="A108" s="42">
        <v>45097</v>
      </c>
      <c r="B108" s="43" t="s">
        <v>41</v>
      </c>
      <c r="C108" s="16" t="s">
        <v>136</v>
      </c>
      <c r="D108" s="19">
        <v>1050</v>
      </c>
    </row>
    <row r="109" spans="1:4" s="14" customFormat="1" ht="60" x14ac:dyDescent="0.25">
      <c r="A109" s="42">
        <v>45104</v>
      </c>
      <c r="B109" s="43" t="s">
        <v>38</v>
      </c>
      <c r="C109" s="16" t="s">
        <v>137</v>
      </c>
      <c r="D109" s="19">
        <v>31</v>
      </c>
    </row>
    <row r="110" spans="1:4" s="14" customFormat="1" ht="72" x14ac:dyDescent="0.25">
      <c r="A110" s="42">
        <v>45104</v>
      </c>
      <c r="B110" s="43" t="s">
        <v>50</v>
      </c>
      <c r="C110" s="16" t="s">
        <v>138</v>
      </c>
      <c r="D110" s="19">
        <v>987</v>
      </c>
    </row>
    <row r="111" spans="1:4" s="14" customFormat="1" ht="60" x14ac:dyDescent="0.25">
      <c r="A111" s="42">
        <v>45107</v>
      </c>
      <c r="B111" s="43" t="s">
        <v>46</v>
      </c>
      <c r="C111" s="16" t="s">
        <v>139</v>
      </c>
      <c r="D111" s="19">
        <v>124</v>
      </c>
    </row>
    <row r="112" spans="1:4" s="14" customFormat="1" ht="72" x14ac:dyDescent="0.25">
      <c r="A112" s="42">
        <v>45107</v>
      </c>
      <c r="B112" s="43" t="s">
        <v>45</v>
      </c>
      <c r="C112" s="16" t="s">
        <v>140</v>
      </c>
      <c r="D112" s="19">
        <v>793</v>
      </c>
    </row>
    <row r="113" spans="1:4" s="14" customFormat="1" ht="48" x14ac:dyDescent="0.25">
      <c r="A113" s="42">
        <v>45107</v>
      </c>
      <c r="B113" s="43" t="s">
        <v>47</v>
      </c>
      <c r="C113" s="16" t="s">
        <v>141</v>
      </c>
      <c r="D113" s="19">
        <v>142</v>
      </c>
    </row>
    <row r="114" spans="1:4" s="14" customFormat="1" ht="48" x14ac:dyDescent="0.25">
      <c r="A114" s="42">
        <v>45107</v>
      </c>
      <c r="B114" s="43" t="s">
        <v>48</v>
      </c>
      <c r="C114" s="16" t="s">
        <v>142</v>
      </c>
      <c r="D114" s="19">
        <v>110</v>
      </c>
    </row>
    <row r="115" spans="1:4" s="14" customFormat="1" ht="36" x14ac:dyDescent="0.25">
      <c r="A115" s="42">
        <v>45107</v>
      </c>
      <c r="B115" s="43" t="s">
        <v>67</v>
      </c>
      <c r="C115" s="16" t="s">
        <v>143</v>
      </c>
      <c r="D115" s="19">
        <v>147</v>
      </c>
    </row>
    <row r="116" spans="1:4" s="14" customFormat="1" ht="48" x14ac:dyDescent="0.25">
      <c r="A116" s="42">
        <v>45107</v>
      </c>
      <c r="B116" s="43" t="s">
        <v>68</v>
      </c>
      <c r="C116" s="16" t="s">
        <v>144</v>
      </c>
      <c r="D116" s="19">
        <v>454</v>
      </c>
    </row>
    <row r="117" spans="1:4" s="14" customFormat="1" ht="15.75" thickBot="1" x14ac:dyDescent="0.3">
      <c r="A117" s="53"/>
      <c r="B117" s="18"/>
      <c r="C117" s="54" t="s">
        <v>11</v>
      </c>
      <c r="D117" s="22">
        <f>SUM(D102:D116)</f>
        <v>32136.740000000005</v>
      </c>
    </row>
    <row r="118" spans="1:4" s="14" customFormat="1" x14ac:dyDescent="0.25">
      <c r="A118" s="42"/>
      <c r="B118" s="43"/>
      <c r="C118" s="51" t="s">
        <v>9</v>
      </c>
      <c r="D118" s="52">
        <f>+D117</f>
        <v>32136.740000000005</v>
      </c>
    </row>
    <row r="119" spans="1:4" s="14" customFormat="1" ht="36" x14ac:dyDescent="0.25">
      <c r="A119" s="42">
        <v>45107</v>
      </c>
      <c r="B119" s="43" t="s">
        <v>31</v>
      </c>
      <c r="C119" s="16" t="s">
        <v>145</v>
      </c>
      <c r="D119" s="55">
        <v>468</v>
      </c>
    </row>
    <row r="120" spans="1:4" s="14" customFormat="1" ht="36" x14ac:dyDescent="0.25">
      <c r="A120" s="42">
        <v>45107</v>
      </c>
      <c r="B120" s="43" t="s">
        <v>52</v>
      </c>
      <c r="C120" s="16" t="s">
        <v>146</v>
      </c>
      <c r="D120" s="19">
        <v>126</v>
      </c>
    </row>
    <row r="121" spans="1:4" s="14" customFormat="1" ht="36" x14ac:dyDescent="0.25">
      <c r="A121" s="42">
        <v>45107</v>
      </c>
      <c r="B121" s="43" t="s">
        <v>52</v>
      </c>
      <c r="C121" s="16" t="s">
        <v>147</v>
      </c>
      <c r="D121" s="19">
        <v>50</v>
      </c>
    </row>
    <row r="122" spans="1:4" s="14" customFormat="1" ht="36" x14ac:dyDescent="0.25">
      <c r="A122" s="42">
        <v>45107</v>
      </c>
      <c r="B122" s="43" t="s">
        <v>53</v>
      </c>
      <c r="C122" s="16" t="s">
        <v>148</v>
      </c>
      <c r="D122" s="19">
        <v>129</v>
      </c>
    </row>
    <row r="123" spans="1:4" s="14" customFormat="1" ht="36" x14ac:dyDescent="0.25">
      <c r="A123" s="42">
        <v>45107</v>
      </c>
      <c r="B123" s="43" t="s">
        <v>53</v>
      </c>
      <c r="C123" s="16" t="s">
        <v>149</v>
      </c>
      <c r="D123" s="19">
        <v>60</v>
      </c>
    </row>
    <row r="124" spans="1:4" s="14" customFormat="1" ht="36" x14ac:dyDescent="0.25">
      <c r="A124" s="42">
        <v>45107</v>
      </c>
      <c r="B124" s="43" t="s">
        <v>42</v>
      </c>
      <c r="C124" s="16" t="s">
        <v>150</v>
      </c>
      <c r="D124" s="19">
        <v>121</v>
      </c>
    </row>
    <row r="125" spans="1:4" s="14" customFormat="1" ht="72" x14ac:dyDescent="0.25">
      <c r="A125" s="42">
        <v>45107</v>
      </c>
      <c r="B125" s="43" t="s">
        <v>54</v>
      </c>
      <c r="C125" s="16" t="s">
        <v>151</v>
      </c>
      <c r="D125" s="19">
        <v>84</v>
      </c>
    </row>
    <row r="126" spans="1:4" s="14" customFormat="1" ht="36" x14ac:dyDescent="0.25">
      <c r="A126" s="42">
        <v>45107</v>
      </c>
      <c r="B126" s="43" t="s">
        <v>30</v>
      </c>
      <c r="C126" s="16" t="s">
        <v>152</v>
      </c>
      <c r="D126" s="19">
        <v>135</v>
      </c>
    </row>
    <row r="127" spans="1:4" s="14" customFormat="1" ht="36" x14ac:dyDescent="0.25">
      <c r="A127" s="42">
        <v>45107</v>
      </c>
      <c r="B127" s="43" t="s">
        <v>42</v>
      </c>
      <c r="C127" s="16" t="s">
        <v>153</v>
      </c>
      <c r="D127" s="19">
        <v>114</v>
      </c>
    </row>
    <row r="128" spans="1:4" s="14" customFormat="1" ht="48" x14ac:dyDescent="0.25">
      <c r="A128" s="42">
        <v>45107</v>
      </c>
      <c r="B128" s="43" t="s">
        <v>69</v>
      </c>
      <c r="C128" s="16" t="s">
        <v>154</v>
      </c>
      <c r="D128" s="19">
        <v>433.5</v>
      </c>
    </row>
    <row r="129" spans="1:4" s="14" customFormat="1" ht="36" x14ac:dyDescent="0.25">
      <c r="A129" s="42">
        <v>45107</v>
      </c>
      <c r="B129" s="43" t="s">
        <v>65</v>
      </c>
      <c r="C129" s="16" t="s">
        <v>155</v>
      </c>
      <c r="D129" s="19">
        <v>55</v>
      </c>
    </row>
    <row r="130" spans="1:4" s="14" customFormat="1" ht="36" x14ac:dyDescent="0.25">
      <c r="A130" s="42">
        <v>45107</v>
      </c>
      <c r="B130" s="43" t="s">
        <v>30</v>
      </c>
      <c r="C130" s="16" t="s">
        <v>156</v>
      </c>
      <c r="D130" s="19">
        <v>118</v>
      </c>
    </row>
    <row r="131" spans="1:4" s="14" customFormat="1" ht="48" x14ac:dyDescent="0.25">
      <c r="A131" s="42">
        <v>45107</v>
      </c>
      <c r="B131" s="43" t="s">
        <v>43</v>
      </c>
      <c r="C131" s="16" t="s">
        <v>157</v>
      </c>
      <c r="D131" s="19">
        <v>123</v>
      </c>
    </row>
    <row r="132" spans="1:4" s="14" customFormat="1" ht="36" x14ac:dyDescent="0.25">
      <c r="A132" s="42">
        <v>45107</v>
      </c>
      <c r="B132" s="43" t="s">
        <v>56</v>
      </c>
      <c r="C132" s="16" t="s">
        <v>158</v>
      </c>
      <c r="D132" s="19">
        <v>297.39999999999998</v>
      </c>
    </row>
    <row r="133" spans="1:4" s="14" customFormat="1" ht="60" x14ac:dyDescent="0.25">
      <c r="A133" s="42">
        <v>45107</v>
      </c>
      <c r="B133" s="43" t="s">
        <v>49</v>
      </c>
      <c r="C133" s="16" t="s">
        <v>159</v>
      </c>
      <c r="D133" s="19">
        <v>117</v>
      </c>
    </row>
    <row r="134" spans="1:4" s="14" customFormat="1" ht="60" x14ac:dyDescent="0.25">
      <c r="A134" s="42">
        <v>45107</v>
      </c>
      <c r="B134" s="43" t="s">
        <v>48</v>
      </c>
      <c r="C134" s="16" t="s">
        <v>160</v>
      </c>
      <c r="D134" s="19">
        <v>98</v>
      </c>
    </row>
    <row r="135" spans="1:4" s="14" customFormat="1" ht="48" x14ac:dyDescent="0.25">
      <c r="A135" s="42">
        <v>45107</v>
      </c>
      <c r="B135" s="43" t="s">
        <v>51</v>
      </c>
      <c r="C135" s="16" t="s">
        <v>161</v>
      </c>
      <c r="D135" s="19">
        <v>124</v>
      </c>
    </row>
    <row r="136" spans="1:4" s="14" customFormat="1" ht="15.75" thickBot="1" x14ac:dyDescent="0.3">
      <c r="A136" s="53"/>
      <c r="B136" s="18"/>
      <c r="C136" s="54" t="s">
        <v>11</v>
      </c>
      <c r="D136" s="22">
        <f>SUM(D118:D135)</f>
        <v>34789.640000000007</v>
      </c>
    </row>
    <row r="137" spans="1:4" s="14" customFormat="1" x14ac:dyDescent="0.25">
      <c r="A137" s="42"/>
      <c r="B137" s="43"/>
      <c r="C137" s="51" t="s">
        <v>9</v>
      </c>
      <c r="D137" s="52">
        <f>+D136</f>
        <v>34789.640000000007</v>
      </c>
    </row>
    <row r="138" spans="1:4" s="14" customFormat="1" ht="36" x14ac:dyDescent="0.25">
      <c r="A138" s="42">
        <v>45107</v>
      </c>
      <c r="B138" s="43" t="s">
        <v>57</v>
      </c>
      <c r="C138" s="16" t="s">
        <v>162</v>
      </c>
      <c r="D138" s="19">
        <v>79</v>
      </c>
    </row>
    <row r="139" spans="1:4" s="14" customFormat="1" ht="60" x14ac:dyDescent="0.25">
      <c r="A139" s="42">
        <v>45107</v>
      </c>
      <c r="B139" s="43" t="s">
        <v>49</v>
      </c>
      <c r="C139" s="16" t="s">
        <v>163</v>
      </c>
      <c r="D139" s="19">
        <v>110</v>
      </c>
    </row>
    <row r="140" spans="1:4" s="14" customFormat="1" ht="60" x14ac:dyDescent="0.25">
      <c r="A140" s="42">
        <v>45107</v>
      </c>
      <c r="B140" s="43" t="s">
        <v>48</v>
      </c>
      <c r="C140" s="16" t="s">
        <v>164</v>
      </c>
      <c r="D140" s="55">
        <v>100</v>
      </c>
    </row>
    <row r="141" spans="1:4" s="14" customFormat="1" ht="72" x14ac:dyDescent="0.25">
      <c r="A141" s="42">
        <v>45107</v>
      </c>
      <c r="B141" s="43" t="s">
        <v>29</v>
      </c>
      <c r="C141" s="16" t="s">
        <v>165</v>
      </c>
      <c r="D141" s="19">
        <v>110</v>
      </c>
    </row>
    <row r="142" spans="1:4" s="14" customFormat="1" ht="60" x14ac:dyDescent="0.25">
      <c r="A142" s="42">
        <v>45107</v>
      </c>
      <c r="B142" s="43" t="s">
        <v>43</v>
      </c>
      <c r="C142" s="16" t="s">
        <v>166</v>
      </c>
      <c r="D142" s="19">
        <v>84</v>
      </c>
    </row>
    <row r="143" spans="1:4" s="14" customFormat="1" ht="48" x14ac:dyDescent="0.25">
      <c r="A143" s="42">
        <v>45107</v>
      </c>
      <c r="B143" s="43" t="s">
        <v>49</v>
      </c>
      <c r="C143" s="16" t="s">
        <v>167</v>
      </c>
      <c r="D143" s="19">
        <v>92</v>
      </c>
    </row>
    <row r="144" spans="1:4" s="14" customFormat="1" ht="72" x14ac:dyDescent="0.25">
      <c r="A144" s="42">
        <v>45107</v>
      </c>
      <c r="B144" s="43" t="s">
        <v>61</v>
      </c>
      <c r="C144" s="16" t="s">
        <v>168</v>
      </c>
      <c r="D144" s="19">
        <v>392</v>
      </c>
    </row>
    <row r="145" spans="1:9" s="14" customFormat="1" ht="15.75" thickBot="1" x14ac:dyDescent="0.3">
      <c r="A145" s="24"/>
      <c r="B145" s="18"/>
      <c r="C145" s="25" t="s">
        <v>12</v>
      </c>
      <c r="D145" s="22">
        <f>SUM(D137:D144)</f>
        <v>35756.640000000007</v>
      </c>
      <c r="E145" s="35"/>
    </row>
    <row r="146" spans="1:9" x14ac:dyDescent="0.25">
      <c r="A146" s="9" t="s">
        <v>72</v>
      </c>
      <c r="D146" s="8"/>
    </row>
    <row r="147" spans="1:9" ht="15.75" thickBot="1" x14ac:dyDescent="0.3">
      <c r="A147" s="10"/>
      <c r="B147" s="11"/>
      <c r="C147" s="7"/>
      <c r="D147" s="12"/>
    </row>
    <row r="152" spans="1:9" x14ac:dyDescent="0.25">
      <c r="A152" s="26" t="s">
        <v>19</v>
      </c>
      <c r="B152" s="27"/>
      <c r="C152" s="27"/>
      <c r="D152" s="28"/>
      <c r="E152" s="3"/>
      <c r="I152" s="6"/>
    </row>
    <row r="153" spans="1:9" x14ac:dyDescent="0.25">
      <c r="A153" s="62" t="s">
        <v>23</v>
      </c>
      <c r="B153" s="62"/>
      <c r="C153" s="27"/>
      <c r="D153" s="28"/>
      <c r="E153" s="23"/>
      <c r="I153" s="6"/>
    </row>
    <row r="154" spans="1:9" x14ac:dyDescent="0.25">
      <c r="A154" s="73" t="s">
        <v>27</v>
      </c>
      <c r="B154" s="73"/>
      <c r="C154" s="34"/>
      <c r="D154" s="29"/>
      <c r="E154" s="23"/>
      <c r="I154" s="6"/>
    </row>
    <row r="155" spans="1:9" x14ac:dyDescent="0.25">
      <c r="A155" s="72"/>
      <c r="B155" s="72"/>
      <c r="C155" s="72"/>
      <c r="D155" s="31"/>
      <c r="E155" s="23"/>
      <c r="I155" s="6"/>
    </row>
    <row r="156" spans="1:9" ht="15" customHeight="1" x14ac:dyDescent="0.25">
      <c r="A156" s="30"/>
      <c r="B156" s="32"/>
      <c r="C156" s="74" t="s">
        <v>28</v>
      </c>
      <c r="D156" s="74"/>
      <c r="E156" s="3"/>
      <c r="H156" s="23"/>
      <c r="I156" s="23"/>
    </row>
    <row r="157" spans="1:9" x14ac:dyDescent="0.25">
      <c r="A157" s="33"/>
      <c r="C157" s="62" t="s">
        <v>25</v>
      </c>
      <c r="D157" s="62"/>
      <c r="E157" s="3"/>
      <c r="H157" s="23"/>
      <c r="I157" s="23"/>
    </row>
    <row r="158" spans="1:9" x14ac:dyDescent="0.25">
      <c r="A158" s="23"/>
      <c r="B158" s="23"/>
      <c r="C158" s="23"/>
      <c r="D158" s="23"/>
    </row>
    <row r="161" spans="1:2" x14ac:dyDescent="0.25">
      <c r="A161" t="s">
        <v>16</v>
      </c>
    </row>
    <row r="162" spans="1:2" x14ac:dyDescent="0.25">
      <c r="A162" t="s">
        <v>17</v>
      </c>
    </row>
    <row r="163" spans="1:2" x14ac:dyDescent="0.25">
      <c r="A163" t="s">
        <v>18</v>
      </c>
    </row>
    <row r="165" spans="1:2" ht="300" x14ac:dyDescent="0.25">
      <c r="A165" s="23" t="s">
        <v>13</v>
      </c>
      <c r="B165" s="23"/>
    </row>
    <row r="166" spans="1:2" x14ac:dyDescent="0.25">
      <c r="A166" s="23"/>
      <c r="B166" s="23"/>
    </row>
  </sheetData>
  <mergeCells count="9">
    <mergeCell ref="C157:D157"/>
    <mergeCell ref="A10:D10"/>
    <mergeCell ref="A3:D3"/>
    <mergeCell ref="A2:D2"/>
    <mergeCell ref="A1:D1"/>
    <mergeCell ref="A155:C155"/>
    <mergeCell ref="A153:B153"/>
    <mergeCell ref="A154:B154"/>
    <mergeCell ref="C156:D156"/>
  </mergeCells>
  <printOptions horizontalCentered="1"/>
  <pageMargins left="0.31496062992125984" right="0.11811023622047245" top="0.74803149606299213" bottom="0.35433070866141736" header="0.31496062992125984" footer="0.11811023622047245"/>
  <pageSetup scale="56" orientation="landscape" r:id="rId1"/>
  <headerFooter>
    <oddFooter>Página &amp;P</oddFooter>
  </headerFooter>
  <rowBreaks count="7" manualBreakCount="7">
    <brk id="28" max="4" man="1"/>
    <brk id="43" max="4" man="1"/>
    <brk id="56" max="4" man="1"/>
    <brk id="70" max="4" man="1"/>
    <brk id="86" max="4" man="1"/>
    <brk id="101" max="4" man="1"/>
    <brk id="151" min="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O27"/>
  <sheetViews>
    <sheetView view="pageBreakPreview" zoomScaleNormal="100" zoomScaleSheetLayoutView="100" workbookViewId="0">
      <selection activeCell="B16" sqref="B16"/>
    </sheetView>
  </sheetViews>
  <sheetFormatPr baseColWidth="10" defaultColWidth="9.140625" defaultRowHeight="15" x14ac:dyDescent="0.25"/>
  <cols>
    <col min="1" max="1" width="10.42578125" customWidth="1"/>
    <col min="2" max="2" width="30.28515625" style="2" customWidth="1"/>
    <col min="3" max="3" width="68.28515625" customWidth="1"/>
    <col min="4" max="4" width="13.5703125" customWidth="1"/>
    <col min="5" max="5" width="13.85546875" style="3" customWidth="1"/>
  </cols>
  <sheetData>
    <row r="1" spans="1:15" ht="15.75" x14ac:dyDescent="0.25">
      <c r="A1" s="69" t="s">
        <v>0</v>
      </c>
      <c r="B1" s="70"/>
      <c r="C1" s="70"/>
      <c r="D1" s="71"/>
      <c r="E1"/>
      <c r="F1" s="1"/>
      <c r="G1" s="1"/>
      <c r="H1" s="1"/>
      <c r="I1" s="1"/>
      <c r="J1" s="1"/>
      <c r="K1" s="1"/>
      <c r="L1" s="1"/>
      <c r="M1" s="1"/>
      <c r="N1" s="1"/>
      <c r="O1" s="1"/>
    </row>
    <row r="2" spans="1:15" ht="15.75" x14ac:dyDescent="0.25">
      <c r="A2" s="66" t="s">
        <v>1</v>
      </c>
      <c r="B2" s="67"/>
      <c r="C2" s="67"/>
      <c r="D2" s="68"/>
      <c r="E2"/>
      <c r="F2" s="1"/>
      <c r="G2" s="1"/>
      <c r="H2" s="1"/>
      <c r="I2" s="1"/>
      <c r="J2" s="1"/>
      <c r="K2" s="1"/>
      <c r="L2" s="1"/>
      <c r="M2" s="1"/>
      <c r="N2" s="1"/>
      <c r="O2" s="1"/>
    </row>
    <row r="3" spans="1:15" ht="15.75" x14ac:dyDescent="0.25">
      <c r="A3" s="66" t="s">
        <v>2</v>
      </c>
      <c r="B3" s="67"/>
      <c r="C3" s="67"/>
      <c r="D3" s="68"/>
      <c r="E3"/>
      <c r="F3" s="1"/>
      <c r="G3" s="1"/>
      <c r="H3" s="1"/>
      <c r="I3" s="1"/>
      <c r="J3" s="1"/>
      <c r="K3" s="1"/>
      <c r="L3" s="1"/>
      <c r="M3" s="1"/>
      <c r="N3" s="1"/>
      <c r="O3" s="1"/>
    </row>
    <row r="4" spans="1:15" x14ac:dyDescent="0.25">
      <c r="A4" s="9"/>
      <c r="D4" s="8"/>
      <c r="E4"/>
    </row>
    <row r="5" spans="1:15" x14ac:dyDescent="0.25">
      <c r="A5" s="9"/>
      <c r="D5" s="8"/>
      <c r="E5"/>
    </row>
    <row r="6" spans="1:15" ht="15.75" x14ac:dyDescent="0.25">
      <c r="A6" s="13" t="s">
        <v>3</v>
      </c>
      <c r="D6" s="8"/>
      <c r="E6"/>
    </row>
    <row r="7" spans="1:15" ht="15.75" x14ac:dyDescent="0.25">
      <c r="A7" s="13" t="s">
        <v>5</v>
      </c>
      <c r="D7" s="8"/>
      <c r="E7"/>
    </row>
    <row r="8" spans="1:15" ht="15.75" x14ac:dyDescent="0.25">
      <c r="A8" s="13" t="s">
        <v>4</v>
      </c>
      <c r="D8" s="8"/>
      <c r="E8"/>
    </row>
    <row r="9" spans="1:15" x14ac:dyDescent="0.25">
      <c r="A9" s="9"/>
      <c r="D9" s="8"/>
      <c r="E9"/>
    </row>
    <row r="10" spans="1:15" ht="15.75" x14ac:dyDescent="0.25">
      <c r="A10" s="63" t="s">
        <v>20</v>
      </c>
      <c r="B10" s="64"/>
      <c r="C10" s="64"/>
      <c r="D10" s="65"/>
      <c r="E10"/>
    </row>
    <row r="11" spans="1:15" ht="15.75" thickBot="1" x14ac:dyDescent="0.3">
      <c r="A11" s="37"/>
      <c r="D11" s="8"/>
      <c r="E11"/>
    </row>
    <row r="12" spans="1:15" ht="26.25" thickBot="1" x14ac:dyDescent="0.3">
      <c r="A12" s="46" t="s">
        <v>21</v>
      </c>
      <c r="B12" s="38" t="s">
        <v>22</v>
      </c>
      <c r="C12" s="5" t="s">
        <v>8</v>
      </c>
      <c r="D12" s="21" t="s">
        <v>10</v>
      </c>
      <c r="E12"/>
    </row>
    <row r="13" spans="1:15" ht="27" thickBot="1" x14ac:dyDescent="0.3">
      <c r="A13" s="78" t="s">
        <v>15</v>
      </c>
      <c r="B13" s="79"/>
      <c r="C13" s="79"/>
      <c r="D13" s="80"/>
      <c r="E13"/>
    </row>
    <row r="14" spans="1:15" ht="15" customHeight="1" thickBot="1" x14ac:dyDescent="0.3">
      <c r="A14" s="47"/>
      <c r="B14" s="48"/>
      <c r="C14" s="49" t="s">
        <v>12</v>
      </c>
      <c r="D14" s="50">
        <f>SUM(D13:D13)</f>
        <v>0</v>
      </c>
      <c r="E14" s="35"/>
    </row>
    <row r="15" spans="1:15" ht="35.25" customHeight="1" x14ac:dyDescent="0.25">
      <c r="A15" s="75" t="s">
        <v>73</v>
      </c>
      <c r="B15" s="76"/>
      <c r="C15" s="76"/>
      <c r="D15" s="77"/>
      <c r="E15"/>
    </row>
    <row r="16" spans="1:15" ht="15.75" thickBot="1" x14ac:dyDescent="0.3">
      <c r="A16" s="10"/>
      <c r="B16" s="11"/>
      <c r="C16" s="7"/>
      <c r="D16" s="12"/>
      <c r="E16"/>
    </row>
    <row r="17" spans="1:5" x14ac:dyDescent="0.25">
      <c r="D17" s="6"/>
      <c r="E17"/>
    </row>
    <row r="18" spans="1:5" x14ac:dyDescent="0.25">
      <c r="D18" s="6"/>
      <c r="E18"/>
    </row>
    <row r="19" spans="1:5" x14ac:dyDescent="0.25">
      <c r="D19" s="6"/>
      <c r="E19"/>
    </row>
    <row r="20" spans="1:5" ht="15" customHeight="1" x14ac:dyDescent="0.25">
      <c r="A20" s="26" t="s">
        <v>19</v>
      </c>
      <c r="B20" s="27"/>
      <c r="C20" s="27"/>
      <c r="D20" s="28"/>
    </row>
    <row r="21" spans="1:5" x14ac:dyDescent="0.25">
      <c r="A21" s="62" t="s">
        <v>23</v>
      </c>
      <c r="B21" s="62"/>
      <c r="C21" s="27"/>
      <c r="D21" s="28"/>
      <c r="E21" s="23"/>
    </row>
    <row r="22" spans="1:5" x14ac:dyDescent="0.25">
      <c r="A22" s="73" t="s">
        <v>24</v>
      </c>
      <c r="B22" s="73"/>
      <c r="C22" s="36" t="s">
        <v>55</v>
      </c>
      <c r="D22" s="29"/>
      <c r="E22" s="23"/>
    </row>
    <row r="23" spans="1:5" x14ac:dyDescent="0.25">
      <c r="A23" s="34"/>
      <c r="B23" s="34"/>
      <c r="C23" s="36" t="s">
        <v>25</v>
      </c>
      <c r="D23" s="31"/>
      <c r="E23" s="23"/>
    </row>
    <row r="24" spans="1:5" x14ac:dyDescent="0.25">
      <c r="A24" s="41" t="s">
        <v>16</v>
      </c>
      <c r="D24" s="6"/>
      <c r="E24"/>
    </row>
    <row r="25" spans="1:5" x14ac:dyDescent="0.25">
      <c r="A25" s="41" t="s">
        <v>17</v>
      </c>
      <c r="D25" s="6"/>
      <c r="E25"/>
    </row>
    <row r="26" spans="1:5" x14ac:dyDescent="0.25">
      <c r="A26" s="41" t="s">
        <v>26</v>
      </c>
      <c r="E26"/>
    </row>
    <row r="27" spans="1:5" x14ac:dyDescent="0.25">
      <c r="D27" s="6"/>
      <c r="E27"/>
    </row>
  </sheetData>
  <mergeCells count="8">
    <mergeCell ref="A21:B21"/>
    <mergeCell ref="A22:B22"/>
    <mergeCell ref="A1:D1"/>
    <mergeCell ref="A2:D2"/>
    <mergeCell ref="A3:D3"/>
    <mergeCell ref="A10:D10"/>
    <mergeCell ref="A15:D15"/>
    <mergeCell ref="A13:D13"/>
  </mergeCells>
  <pageMargins left="1.6929133858267718"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 Viaticos interior</vt:lpstr>
      <vt:lpstr>Gastos 029</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2023-07-06T17:59:28Z</dcterms:modified>
</cp:coreProperties>
</file>