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filterPrivacy="1"/>
  <xr:revisionPtr revIDLastSave="0" documentId="13_ncr:1_{73317058-8F6A-4A37-8752-EA887E89900E}" xr6:coauthVersionLast="47" xr6:coauthVersionMax="47" xr10:uidLastSave="{00000000-0000-0000-0000-000000000000}"/>
  <bookViews>
    <workbookView xWindow="20370" yWindow="480" windowWidth="29040" windowHeight="15840" xr2:uid="{00000000-000D-0000-FFFF-FFFF00000000}"/>
  </bookViews>
  <sheets>
    <sheet name=" Viaticos interior" sheetId="1" r:id="rId1"/>
    <sheet name="Gastos 029" sheetId="11" r:id="rId2"/>
  </sheets>
  <definedNames>
    <definedName name="_xlnm.Print_Area" localSheetId="0">' Viaticos interior'!$A$1:$E$165</definedName>
    <definedName name="_xlnm.Print_Area" localSheetId="1">'Gastos 029'!$A$1:$E$32</definedName>
    <definedName name="_xlnm.Print_Titles" localSheetId="0">' Viaticos interior'!$1:$12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8" i="1" l="1"/>
  <c r="D20" i="11"/>
  <c r="D139" i="1" l="1"/>
  <c r="D120" i="1"/>
  <c r="D78" i="1"/>
  <c r="D72" i="1"/>
  <c r="D73" i="1"/>
  <c r="D54" i="1"/>
  <c r="D53" i="1"/>
  <c r="D35" i="1"/>
  <c r="D34" i="1"/>
  <c r="D33" i="1"/>
  <c r="D32" i="1"/>
  <c r="D31" i="1"/>
  <c r="D30" i="1"/>
  <c r="D28" i="1" l="1"/>
  <c r="D29" i="1" l="1"/>
  <c r="D44" i="1" s="1"/>
  <c r="D45" i="1" l="1"/>
  <c r="D59" i="1" s="1"/>
  <c r="D60" i="1" s="1"/>
  <c r="D75" i="1" l="1"/>
  <c r="D76" i="1" s="1"/>
  <c r="D90" i="1" l="1"/>
  <c r="D91" i="1" s="1"/>
  <c r="D106" i="1" l="1"/>
  <c r="D107" i="1" s="1"/>
  <c r="D122" i="1" l="1"/>
  <c r="D123" i="1" s="1"/>
  <c r="D140" i="1" s="1"/>
  <c r="D141" i="1" s="1"/>
  <c r="D149" i="1" s="1"/>
</calcChain>
</file>

<file path=xl/sharedStrings.xml><?xml version="1.0" encoding="utf-8"?>
<sst xmlns="http://schemas.openxmlformats.org/spreadsheetml/2006/main" count="320" uniqueCount="214">
  <si>
    <t xml:space="preserve">CONSEJO NACIONAL DE ADOPCIONES </t>
  </si>
  <si>
    <t>UNIDAD DE ADMINISTRACIÓN FINANCIERA</t>
  </si>
  <si>
    <t>UNIDAD DE TESORERÍA</t>
  </si>
  <si>
    <t>LEY DE ACCESO A LA INFORMACIÓN PÚBLICA</t>
  </si>
  <si>
    <t>LISTADO DE VIAJES NACIONALES E INTERNACIONALES FINANCIADOS CON FONDOS PÚBLICOS</t>
  </si>
  <si>
    <t>ARTÍCULO 10, NUMERAL 12, LEY DE ACCESO A LA INFORMACIÓN PÚBLICA</t>
  </si>
  <si>
    <t>FECHA</t>
  </si>
  <si>
    <t>NOMBRE DEL COMISIONADO</t>
  </si>
  <si>
    <t>DESCRIPCIÓN</t>
  </si>
  <si>
    <t>VIENEN</t>
  </si>
  <si>
    <t>VIÁTICOS ASIGNADOS</t>
  </si>
  <si>
    <t>VAN</t>
  </si>
  <si>
    <t>TOTAL</t>
  </si>
  <si>
    <t>El objeto del viaje se limita al número de Aviso de Comisión, debido que el mismo contiene datos sencibles, según Art. 1 y 8 Ley de Adopciones, Decreto 77-2007; Artículos del  21 al 23, Ley de Acceso a la Información Pública.</t>
  </si>
  <si>
    <t>PAGO DE VIÁTICOS AL INTERIOR</t>
  </si>
  <si>
    <t>Art. 10 No. 12 LEY DE ACCESO A LA INFORMACION PUBLICA</t>
  </si>
  <si>
    <t xml:space="preserve">Listado de viajes nacionales e internacionales autorizados por los sujetos obligados y que son financiados con fondos públicos, ya sea para funcionarios públicos o </t>
  </si>
  <si>
    <r>
      <t xml:space="preserve">para cualquier otra persona, incluyendo </t>
    </r>
    <r>
      <rPr>
        <b/>
        <sz val="11"/>
        <color theme="1"/>
        <rFont val="Calibri"/>
        <family val="2"/>
        <scheme val="minor"/>
      </rPr>
      <t>objetivos de los viajes, personal autorizado a viajar, destino y costos,</t>
    </r>
    <r>
      <rPr>
        <sz val="11"/>
        <color theme="1"/>
        <rFont val="Calibri"/>
        <family val="2"/>
        <scheme val="minor"/>
      </rPr>
      <t xml:space="preserve"> tanto de boletos aéreos como de viáticos.</t>
    </r>
  </si>
  <si>
    <t>HECHO POR:</t>
  </si>
  <si>
    <t>PAGO DE RECONOCIMIENTO DE GASTOS POR SERVICIOS PRESTADOS A PERSONAL 029</t>
  </si>
  <si>
    <t>DOCUMENTO</t>
  </si>
  <si>
    <t>NOMBRE DEL CONTRATISTA</t>
  </si>
  <si>
    <t xml:space="preserve">Jefe de Tesorería </t>
  </si>
  <si>
    <t>Coordinadora de Administración Financiera</t>
  </si>
  <si>
    <r>
      <t xml:space="preserve">para cualquier otra persona, incluyendo </t>
    </r>
    <r>
      <rPr>
        <b/>
        <sz val="8"/>
        <color theme="1"/>
        <rFont val="Calibri"/>
        <family val="2"/>
        <scheme val="minor"/>
      </rPr>
      <t>objetivos de los viajes, personal autorizado a viajar, destino y costos,</t>
    </r>
    <r>
      <rPr>
        <sz val="8"/>
        <color theme="1"/>
        <rFont val="Calibri"/>
        <family val="2"/>
        <scheme val="minor"/>
      </rPr>
      <t xml:space="preserve"> tanto de boletos aéreos como de viáticos.</t>
    </r>
  </si>
  <si>
    <t>Jefe de Tesorería</t>
  </si>
  <si>
    <t>LUIS BASUALDO ALEMAN CABRERA</t>
  </si>
  <si>
    <t>CARMEN MARIA  CORRALES VALENZUELA</t>
  </si>
  <si>
    <t>CRISTINA ELIZABETH  PERNILLO ARGUETA</t>
  </si>
  <si>
    <t>DIANA LUCRECIA  PEREZ AMAYA</t>
  </si>
  <si>
    <t>DEYANIRA ANA MARIA ORELLANA PINEDA</t>
  </si>
  <si>
    <t>CELIA VANESSA  RIVAS DOMINGUEZ</t>
  </si>
  <si>
    <t>LAURA MARINA GARCIA ZAPETA</t>
  </si>
  <si>
    <t>KAREN ALEJANDRA GUERRA ARIZANDIETA</t>
  </si>
  <si>
    <t>ALVARO ANTONIO  LOBOS PEREZ</t>
  </si>
  <si>
    <t>MABELIN LISSETH  SILVA SANDOVAL</t>
  </si>
  <si>
    <t>MELVIN RODOLFO  VASQUEZ OSORIO</t>
  </si>
  <si>
    <t>ALMA JULIETA  ROSALES ORELLANA</t>
  </si>
  <si>
    <t>LUISA FERNANDA  LOPEZ MONZON</t>
  </si>
  <si>
    <t>ANA CARMELA  VASQUEZ CABRERA</t>
  </si>
  <si>
    <t>HECTOR AUGUSTO  DIONICIO GODINEZ</t>
  </si>
  <si>
    <t>CARLOS ENRIQUE  SAC ESTACUY</t>
  </si>
  <si>
    <t>BAYRON BILLY  LOPEZ DE LEON</t>
  </si>
  <si>
    <t>ANA MARIA  PEREZ CARRANZA</t>
  </si>
  <si>
    <t>PABLO RAUL  TORTOLA DIEGUEZ</t>
  </si>
  <si>
    <t>JENNIFER ALICIA  MARTINEZ CONTRERAS</t>
  </si>
  <si>
    <t>JUAN JOSE  SANCHEZ TEJEDA</t>
  </si>
  <si>
    <t>LUIS LENIN  MORALES CHAVEZ</t>
  </si>
  <si>
    <t>EUFEMIA MICDALIA SANTOS MAZARIEGOS</t>
  </si>
  <si>
    <t>JUAN PABLO  GARCIA QUIÑONEZ</t>
  </si>
  <si>
    <t>ANA LUCRECIA  MORENO TIJERINO</t>
  </si>
  <si>
    <t>OSCAR MANUEL AREVALO PÉREZ</t>
  </si>
  <si>
    <t>Lcda. Cristina Clemencia Abadía Bolaños</t>
  </si>
  <si>
    <t>Vo.Bo. Lcda. Esmeralda Guadalupe Tinti Esquit</t>
  </si>
  <si>
    <t>Vo. Bo. Lcda. Esmeralda Guadalupe Tinti Esquit</t>
  </si>
  <si>
    <t>RUDY  ORLANDO  GONZALEZ ZEPEDA</t>
  </si>
  <si>
    <t>ANTONIO RAFAEL  CAMPOS OLIVERO</t>
  </si>
  <si>
    <t>IVAN DARIO  JIMENEZ</t>
  </si>
  <si>
    <t>Se incluye en el presente listado los viáticos pagados en el interior de la República de Guatemala, correspondiente al mes de septiembre 2023</t>
  </si>
  <si>
    <t>ILEANA ANDREA  ARCHILA VALLE</t>
  </si>
  <si>
    <t>VIÁTICOS POR COMISIÓN A RETALHULEU, RETALHULEU EL (LOS) DIA (S) 10 AL 11  DE AGOSTO DEL 2023 CON EL OBJETIVO DE REALIZAR EVALUACIÓN INTEGRAL DE LOS HERMANITOS CON EXPEDIENTE CNA-DA-066-2023; SEGÚN NOMBRAMIENTO No. CNA-EM-748-2023</t>
  </si>
  <si>
    <t>VIÁTICOS POR COMISIÓN A PANAJACHEL, SOLOLÁ EL (LOS) DIA (S) 9  DE AGOSTO DEL 2023 CON EL OBJETIVO DE REALIZAR EVALUACIÓN DE CONVIVENCIA DEL NNA CON EXPEDIENTE CNA-DA-023-2023; SEGÚN NOMBRAMIENTO No. CNA-EM-768-2023</t>
  </si>
  <si>
    <t>VIÁTICOS POR COMISIÓN A SAN MATEO, QUETZALTENANGO EL (LOS) DIA (S) 8  DE AGOSTO DEL 2023 CON EL OBJETIVO DE REALIZAR EVALUACIÓN INTEGRAL DEL NIÑO CON EXPEDIENTE CNA-DA-070-2023; SEGÚN NOMBRAMIENTO No. CNA-EM-776-2023</t>
  </si>
  <si>
    <t>VIÁTICOS POR COMISIÓN A JALAPA, JALAPA EL (LOS) DIA (S) 9 AL 10  DE AGOSTO DEL 2023 CON EL OBJETIVO DE REALIZAR EVALUACIÓN PSICOSOCIAL A SOLICITANTE DE ADOPCIÓN CON EXPEDIENTE CNA-AN-048-2023; EVALUACIÓN DE SEGUIMIENTO POSTADOPTIVO, DE ACUERDO AL EXPEDIENTE CNA-DA-005-2017 Y CNA-DA-116-2023 Y SU RESPECTIVO TALLER DE FORTALECIMIENTO; SEGÚN NOMBRAMIENTO No. CNA-UFA-313-2023</t>
  </si>
  <si>
    <t>VIÁTICOS POR COMISIÓN A ZARAGOZA, CHIMALTENANGO, CHIMALTENANGO EL (LOS) DIA (S) 9  DE AGOSTO DEL 2023 CON EL OBJETIVO DE REALIZAR BÚSQUEDA PARA ORIENTACIÓN DE PROGENITOR CNA-FB-082-2022. TOMA DE FOTOGRAFÍA E IMPRESIONES PALMARES Y PLANTARES DE NIÑOS EN PROTECCIÓN CNA-FB-082-2022 Y CNA-FB-012-2020; SEGÚN NOMBRAMIENTO No. CNA-EM-760-2023</t>
  </si>
  <si>
    <t>VIÁTICOS POR COMISIÓN A CUILAPA, SANTA ROSA EL (LOS) DIA (S) 11  DE AGOSTO DEL 2023 CON EL OBJETIVO DE REALIZAR BÚSQUEDA PARA ORIENTACIÓN DE PROGENITOR CNA-FB-164-2023; SEGÚN NOMBRAMIENTO No. CNA-EM-761-2023</t>
  </si>
  <si>
    <t>VIÁTICOS POR COMISIÓN A CUILAPA, SANTA ROSA EL (LOS) DIA (S) 11  DE AGOSTO DEL 2023 CON EL OBJETIVO DE REALIZAR BÚSQUEDA PARA ORIENTACIÓN DE PROGENITOR CNA-FB-164-2023; SEGÚN NOMBRAMIENTO No. CNA-EM-762-2023</t>
  </si>
  <si>
    <t>VIÁTICOS POR COMISIÓN A PANAJACHEL, SOLOLÁ EL (LOS) DIA (S) 9  DE AGOSTO DEL 2023 CON EL OBJETIVO DE TRANSPORTAR A PERSONAL DE LA SUBCOORDINACIÓN DE ATENCIÓN AL NIÑO PARA REALIZAR EVALUACIÓN DE CONVIVENCIA DEL NNA CON EXPEDIENTE CNA-DA-023-2023; SEGÚN NOMBRAMIENTO No. CNA-SGYT-735-2023</t>
  </si>
  <si>
    <t>VIÁTICOS POR COMISIÓN A COBÁN, SANTA CRUZ VERAPAZ, ALTA VERAPAZ EL (LOS) DIA (S) 9 AL 10  DE AGOSTO DEL 2023 CON EL OBJETIVO DE ASISTIR A REUNIÓN DE FORTALECIMIENTO REGISTRAL DEL RENAP; SEGÚN NOMBRAMIENTO No. CNA-CRH-5-2023</t>
  </si>
  <si>
    <t>VIÁTICOS POR COMISIÓN A SAN PABLO, SAN PEDRO SACATEPÉQUEZ, TEJUTLA, SAN LORENZO, SAN MARCOS EL (LOS) DIA (S) 16 AL 18  DE AGOSTO DEL 2023 CON EL OBJETIVO DE REALIZAR EVALUACIÓN PSICOSOCIAL A SOLICITANTE DE LA ADOPCIÓN CON EXPEDIENTE CNA-AN-093-2023; EVALUACIÓN DE SEGUIMIENTO POSTADOPTIVO, DE ACUERDO AL EXPEDIENTE CNA-DA-006-2020, CNA-DA-065-2019, CNA-DA-028-2022 Y CNA-DA-027-2018. CON SU RESPECTIVO TALLER DE FORTALECIMIENTO; SEGÚN NOMBRAMIENTO No. CNA-UFA-321-2023</t>
  </si>
  <si>
    <t>VIÁTICOS POR COMISIÓN A CANILLÁ, QUICHÉ EL (LOS) DIA (S) 18  DE AGOSTO DEL 2023 CON EL OBJETIVO DE REALIZAR EVALUACIÓN DE CONVIVENCIA DE NIÑO CON EXPEDIENTE CNA-DA-041-2023; SEGÚN NOMBRAMIENTO No. CNA-EM-812-2023</t>
  </si>
  <si>
    <t>VIÁTICOS POR COMISIÓN A CANILLÁ, QUICHÉ EL (LOS) DIA (S) 18  DE AGOSTO DEL 2023 CON EL OBJETIVO DE REALIZAR EVALUACIÓN DE CONVIVENCIA DE NIÑO CON EXPEDIENTE CNA-DA-041-2023; SEGÚN NOMBRAMIENTO No. CNA-EM-813-2023</t>
  </si>
  <si>
    <t>VIÁTICOS POR COMISIÓN A IZTAPA, ESCUINTLA EL (LOS) DIA (S) 22  DE AGOSTO DEL 2023 CON EL OBJETIVO DE REALIZAR BÚSQUEDA PARA ORIENTACIÓN A PROGENITORA CNA-FB-240-2022; SEGÚN NOMBRAMIENTO No. CNA-EM-857-2023</t>
  </si>
  <si>
    <t>VIÁTICOS POR COMISIÓN A GUANAGAZAPA, ESCUINTLA EL (LOS) DIA (S) AL 24  DE AGOSTO DEL 2023 CON EL OBJETIVO DE TRANSPORTAR A PERSONAL DE LA SUBCOORDINACIÓN DE ATENCIÓN AL NIÑO PARA REALIZAR EVALUACIÓN A FAVOR DE LA ADOLESCENTE CON EXPEDIENTE IDENTIFICADO COMO CNA-DA-080-2023; SEGÚN NOMBRAMIENTO No. CNA-SGYT-771-2023</t>
  </si>
  <si>
    <t>VIÁTICOS POR COMISIÓN A CHIMALTENANGO, CHIMALTENANGO; ANTIGUA GUATEMALA, SACATEPÉQUEZ EL (LOS) DIA (S) AL 24  DE AGOSTO DEL 2023 CON EL OBJETIVO DE TRANSPORTAR A PERSONAL DE LA SUBCOORDINACIÓN DE ATENCIÓN Y APOYO A LA FAMILIA BIOLÓGICA PARA REALIZAR BÚSQUEDA PARA ORIENTACIÓN A PROGENITORA CNA-FB-153-2023; SEGÚN NOMBRAMIENTO No. CNA-SGYT-772-2023</t>
  </si>
  <si>
    <t>ANDREA CAROLINA  VALDEZ PETZZAROZZI</t>
  </si>
  <si>
    <t>VIÁTICOS POR COMISIÓN A TEJUTLA, SAN MARCOS; QUETZALTENANGO, QUETZALTENANGO EL (LOS) DIA (S) 4 AL 7  DE SEPTIEMBRE DEL 2023 CON EL OBJETIVO DE TRANSPORTAR A PERSONAL DE SERVICIOS TÉCNICOS / PROFESIONALES, Y COORDINACIÓN EQUIPO MULTIDISCIPLINARIO PARA REALIZAR BÚSQUEDA Y ORIENTACIÓN, CNA-FB-144-2023 Y, TALLERES INFORMATIVOS, BÚSQUEDA Y ORIENTACIÓN A PROGENITORA POR ORDEN DE JUEZ EXPEDIENTE CNA-FB-144-2023; SEGÚN NOMBRAMIENTO No. CNA-SGYT-803-2023</t>
  </si>
  <si>
    <t>VIÁTICOS POR COMISIÓN A MONJAS, JALAPA EL (LOS) DIA (S) 6 AL 8  DE SEPTIEMBRE DEL 2023 CON EL OBJETIVO DE REALIZAR SUPERVISIÓN AL HOGAR SOMBRA DE SUS ALAS CNA-EM-EP-022-2009; SEGÚN NOMBRAMIENTO No. CNA-UACHP-372-2023</t>
  </si>
  <si>
    <t>VIÁTICOS POR COMISIÓN A MONJAS, JALAPA EL (LOS) DIA (S) 6 AL 8  DE SEPTIEMBRE DEL 2023 CON EL OBJETIVO DE TRANSPORTAR A PERSONAL DE LA UNIDAD DE AUTORIZACIÓN Y CONTROL DE HOGARES DE PROTECCIÓN Y ORGANISMOS INTERNACIONALES PARA REALIZAR SUPERVISIÓN AL HOGAR SOMBRA DE SUS ALAS CNA-EM-EP-022-2009; SEGÚN NOMBRAMIENTO No. CNA-SGYT-810-2023</t>
  </si>
  <si>
    <t>VIÁTICOS POR COMISIÓN A MONJAS, JALAPA EL (LOS) DIA (S) 6 AL 8  DE SEPTIEMBRE DEL 2023 CON EL OBJETIVO DE TRANSPORTAR A PERSONAL DE LA UNIDAD DE AUTORIZACIÓN Y CONTROL DE HOGARES DE PROTECCIÓN Y ORGANISMOS INTERNACIONALES PARA REALIZAR SUPERVISIÓN AL HOGAR SOMBRA DE SUS ALAS CNA-EM-EP-022-2009; SEGÚN NOMBRAMIENTO No. CNA-SGYT-811-2023</t>
  </si>
  <si>
    <t>VIÁTICOS POR COMISIÓN A SAN BENITO, PETÉN EL (LOS) DIA (S) 11 AL 13  DE SEPTIEMBRE DEL 2023 CON EL OBJETIVO DE RALIZAR EVALUACIÓN DE CONVIVENCIA DEL NIÑO CON EXPEDIENTE CNA-DA-121-2021; SEGÚN NOMBRAMIENTO No. CNA-EM-924-2023</t>
  </si>
  <si>
    <t>VIÁTICOS POR COMISIÓN A SAN BENITO, PETÉN EL (LOS) DIA (S) 11 AL 13  DE SEPTIEMBRE DEL 2023 CON EL OBJETIVO DE TRANSPORTAR A PERSONAL DE LA SUBCOORDINACIÓN DE ATENCIÓN AL NIÑO PARA RALIZAR EVALUACIÓN DE CONVIVENCIA DEL NIÑO CON EXPEDIENTE CNA-DA-121-2021; SEGÚN NOMBRAMIENTO No. CNA-SGYT-818-2023</t>
  </si>
  <si>
    <t>SILVIA ANTONIETA  BATRES AGUILAR</t>
  </si>
  <si>
    <t>VIÁTICOS POR COMISIÓN A EL ASINTAL, RETALHULEU, RETALHULEU EL (LOS) DIA (S) 7  DE AGOSTO DEL 2023 CON EL OBJETIVO DE REALIZAR BÚSQUEDA DE MADRE BIOLÓGICA PARA PROCESO DE ORIENTACIÓN, SEGÚN EXPEDIENTE CNA-FB-154-2023 Y TOMA DE FOTOGRAFÍA E IMPRESIÓN DE HUELLAS PALMARES Y PLANTARES DE NNA, EXEDIENTE CNA-FB-154-2023; SEGÚN NOMBRAMIENTO No. CNA-SUFB-305-2023</t>
  </si>
  <si>
    <t>VIÁTICOS POR COMISIÓN A EL ASINTAL, RETALHULEU, RETALHULEU EL (LOS) DIA (S) 7  DE AGOSTO DEL 2023 CON EL OBJETIVO DE REALIZAR BÚSQUEDA DE MADRE BIOLÓGICA PARA PROCESO DE ORIENTACIÓN, SEGÚN EXPEDIENTE CNA-FB-154-2023 Y TOMA DE FOTOGRAFÍA E IMPRESIÓN DE HUELLAS PALMARES Y PLANTARES DE NNA, EXEDIENTE CNA-FB-154-2023; SEGÚN NOMBRAMIENTO No. CNA-SUFB-306-2023</t>
  </si>
  <si>
    <t>VIÁTICOS POR COMISIÓN A COBÁN, SANTA CRUZ VERAPAZ, ALTA VERAPAZ EL (LOS) DIA (S) 9 AL 10  DE AGOSTO DEL 2023 CON EL OBJETIVO DE ASISTIR A REUNIÓN DE FORTALECIMIENTO REGISTRAL DEL RENAP; SEGÚN NOMBRAMIENTO No. CNA-DG-35-2023</t>
  </si>
  <si>
    <t>VIÁTICOS POR COMISIÓN A ZARAGOZA, CHIMALTENANGO; SAN ANTONIO AGUAS CALIENTES, SACATEPÉQUEZ EL (LOS) DIA (S) 17  DE AGOSTO DEL 2023 CON EL OBJETIVO DE REALIZAR ORIENTACIÓN A PROGENITORA POR ORDEN DE JUEZ, SEGÚN EXPEDIENTE CNA-DA-152-2023; SEGÚN NOMBRAMIENTO No. CNA-EM-809-2023</t>
  </si>
  <si>
    <t>VIÁTICOS POR COMISIÓN A COBÁN, ALTA VERAPAZ EL (LOS) DIA (S) 16  DE AGOSTO DEL 2023 CON EL OBJETIVO DE REALIZAR PROCESO DE PRIMER ABORDAJE A MADRE BIOLÓGICA, SEGÚN EXPEDIENTE CNA-FB-150-2023; SEGÚN NOMBRAMIENTO No. CNA-EM-802-2023</t>
  </si>
  <si>
    <t>GUILLERMO   ESPAÑA MONTES DE OCA</t>
  </si>
  <si>
    <t>VIÁTICOS POR COMISIÓN A USPANTÁN, QUICHÉ; SANTIAGO, SACATEPÉQUEZ EL (LOS) DIA (S) 17 AL 18  DE AGOSTO DEL 2023 CON EL OBJETIVO DE REALIZAR ASESORÍA Y EVALUACIÓN PSICOSOCIAL DE ACUERDO CON EXPEDIENTE CNA-AN-089-2023 Y CNA-AN-084-2023; SEGÚN NOMBRAMIENTO No. CNA-UFA-323-2023</t>
  </si>
  <si>
    <t>VIÁTICOS POR COMISIÓN A USPANTÁN, QUICHÉ; SANTIAGO, SACATEPÉQUEZ EL (LOS) DIA (S) 17 AL 18  DE AGOSTO DEL 2023 CON EL OBJETIVO DE REALIZAR ASESORÍA Y EVALUACIÓN PSICOSOCIAL DE ACUERDO CON EXPEDIENTE CNA-AN-089-2023 Y CNA-AN-084-2023; SEGÚN NOMBRAMIENTO No. CNA-UFA-324-2023</t>
  </si>
  <si>
    <t>VIÁTICOS POR COMISIÓN A MONJAS, JALAPA EL (LOS) DIA (S) 22  DE AGOSTO DEL 2023 CON EL OBJETIVO DE TRABAJAR PROYECTO DE VIDA A FAVOR DE LA ADOLESCENTE CON EXPEDIENTE IDENTIFICADO COMO CNA-DA-013-2022; SEGÚN NOMBRAMIENTO No. CNA-EM-833-2023</t>
  </si>
  <si>
    <t>VIÁTICOS POR COMISIÓN A SOLOLÁ, SOLOLÁ EL (LOS) DIA (S) 24 AL 25  DE AGOSTO DEL 2023 CON EL OBJETIVO DE REALIZAR EVALUACIÓN INTEGRAL DE LOS HERMANITOS CON EXPEDIENTE CNA-DA-069-2023 Y DEL EXPEDIENTE CNA-DA-072-2023; SEGÚN NOMBRAMIENTO No. CNA-EM-861-2023</t>
  </si>
  <si>
    <t>VIÁTICOS POR COMISIÓN A LA DEMOCRACIA, ESCUINTLA, ESCUINTLA EL (LOS) DIA (S) 23  DE AGOSTO DEL 2023 CON EL OBJETIVO DE TRANSPORTAR A PERSONAL DE LA SUBCCOORDINACIÓN DE ATENCIÓN Y APOYO A LA FAMILIA BIOLÓGICA PARA REALIZAR BÚSQUEDA PARA REALIZAR PROCESO DE ORIENTACIÓN A PADRES BIOLÓGICOS, EXPEDIENTES: CNA-FB-180-2019 Y CNA-FB-076-2022; SEGÚN NOMBRAMIENTO No. CNA-SGYT-767-2023</t>
  </si>
  <si>
    <t>VIÁTICOS POR COMISIÓN A GUANAGAZAPA, ESCUINTLA EL (LOS) DIA (S) 24  DE AGOSTO DEL 2023 CON EL OBJETIVO DE REALIZAR EVALUACIÓN A FAVOR DE LA ADOLESCENTE CON EXPEDIENTE IDENTIFICADO COMO CNA-DA-080-2023; SEGÚN NOMBRAMIENTO No. CNA-EM-836-2023</t>
  </si>
  <si>
    <t>VIÁTICOS POR COMISIÓN A SALAMÁ, BAJA VERAPAZ EL (LOS) DIA (S) 24 AL 25  DE AGOSTO DEL 2023 CON EL OBJETIVO DE REALIZAR EVALUACIÓN PSICOSOCIAL  ASESORÍA A FAMILIA OPTANTE A LA ADOPCIÓN CON EXPEDIENTE CNA-AN-078-2023; SEGÚN NOMBRAMIENTO No. CNA-UFA-327-2023</t>
  </si>
  <si>
    <t>VIÁTICOS POR COMISIÓN A SALAMÁ, BAJA VERAPAZ EL (LOS) DIA (S) 24 AL 25  DE AGOSTO DEL 2023 CON EL OBJETIVO DE REALIZAR EVALUACIÓN PSICOSOCIAL  ASESORÍA A FAMILIA OPTANTE A LA ADOPCIÓN CON EXPEDIENTE CNA-AN-078-2023; SEGÚN NOMBRAMIENTO No. CNA-UFA-328-2023</t>
  </si>
  <si>
    <t>VIÁTICOS POR COMISIÓN A ESCUINTLA, ESCUINTLA EL (LOS) DIA (S) 25  DE AGOSTO DEL 2023 CON EL OBJETIVO DE TRANSPORTAR A PERSONAL DE LA SUBCOORDINACIÓN DE ATENCIÓN Y APOYO A LA FAMILIA BIOLÓGICA PARA REALIZAR BÚSQUEDA PARA PROCESOS DE ORIENTACIÓN CORRESPONDIENTES A LOS EXPEDIENTES CNA-FB-166-2023, CNA-FB-149-2023; SEGÚN NOMBRAMIENTO No. CNA-SGYT-776-2023</t>
  </si>
  <si>
    <t>VIÁTICOS POR COMISIÓN A SAN ANTONIO SUCHITEPÉQUEZ, MAZATENANGO, SUCHITEPÉQUEZ EL (LOS) DIA (S) 29 AL 30  DE AGOSTO DEL 2023 CON EL OBJETIVO DE REALIZAR SEGUIMIENTO DE LA CONVIVENCIA DE CNA-DA-074-2019; SEGÚN NOMBRAMIENTO No. CNA-EM-878-2023</t>
  </si>
  <si>
    <t>VIÁTICOS POR COMISIÓN A MAZATENANGO, SUCHITEPEQUEZ EL (LOS) DIA (S) AL 22  DE AGOSTO DEL 2023 CON EL OBJETIVO DE REALIZAR ORIENTACIÓN A PROGENITORA POR ORDEN DE JUEZ EXPEDIENTE CNA-FB-220-2022; ASESORÍA DE PRIMER ABORDAJE POR ORDEN DE NUEZ EXPEDIENTE CNA-FB-177-2023; SEGÚN NOMBRAMIENTO No. CNA-EM-876-2023</t>
  </si>
  <si>
    <t>VIÁTICOS POR COMISIÓN A TIQUISATE, ESCUINTLA EL (LOS) DIA (S) AL 29  DE AGOSTO DEL 2023 CON EL OBJETIVO DE REALIZAR BÚSQUEDA Y ORIENTACIÓN A PROGENITORA POR ORDEN DE JUEZ EXPEDIENTE CNA-FB-213-2022, LA PROFESIONAL SE TRASLADARÁ POR SUS PROPIOS MEDIOS; SEGÚN NOMBRAMIENTO No. CNA-EM-844-2023</t>
  </si>
  <si>
    <t>VIÁTICOS POR COMISIÓN A ANTIGUA GUATEMALA, SACATEPÉQUEZ EL (LOS) DIA (S) 12 AL 13  DE SEPTIEMBRE DEL 2023 CON EL OBJETIVO DE PARTICIPAR EN VII CONGRESO DE REGISTRADORES CIVILES DE LAS PERSONAS; SEGÚN NOMBRAMIENTO No. CNA-DE-39-2023</t>
  </si>
  <si>
    <t>VIÁTICOS POR COMISIÓN A ANTIGUA GUATEMALA, SACATEPÉQUEZ EL (LOS) DIA (S) 12 AL 13  DE SEPTIEMBRE DEL 2023 CON EL OBJETIVO DE PARTICIPAR EN VII CONGRESO DE REGISTRADORES CIVILES DE LAS PERSONAS; SEGÚN NOMBRAMIENTO No. CNA-DE-40-2023</t>
  </si>
  <si>
    <t>VIÁTICOS POR COMISIÓN A IZTAPA, ESCUINTLA EL (LOS) DIA (S) 22  DE AGOSTO DEL 2023 CON EL OBJETIVO DE REALIZAR BÚSQUEDA PARA ORIENTACIÓN A PROGENITRA CNA-FB-240-2023; SEGÚN NOMBRAMIENTO No. CNA-EM-759-2023</t>
  </si>
  <si>
    <t>VIÁTICOS POR COMISIÓN A LA DEMOCRACIA, ESCUINTLA, ESCUINTLA EL (LOS) DIA (S) 23  DE AGOSTO DEL 2023 CON EL OBJETIVO DE REALIZAR BÚSQUEDA PARA REALIZAR PROCESO DE ORIENTACIÓN A PADRES BIOLÓGICOS, EXPEDIENTES: CNA-FB-180-2019 Y CNA-FB-076-2022; SEGÚN NOMBRAMIENTO No. CNA-EM-803-2023</t>
  </si>
  <si>
    <t>LUIS ALFREDO  RAMIREZ VASQUEZ</t>
  </si>
  <si>
    <t>EDITH ALICIA  ERAZO BAUTISTA DE LEIVA</t>
  </si>
  <si>
    <t>NANCY PAOLA  JUAREZ BATZ</t>
  </si>
  <si>
    <t>VIÁTICOS POR COMISIÓN A LA DEMOCRACIA, ESCUINTLA, ESCUINTLA EL (LOS) DIA (S) 23  DE AGOSTO DEL 2023 CON EL OBJETIVO DE REALIZAR BÚSQUEDA PARA REALIZAR PROCESO DE ORIENTACIÓN A PADRES BIOLÓGICOS, EXPEDIENTES: CNA-FB-180-2019 Y CNA-FB-076-2022; SEGÚN NOMBRAMIENTO No. CNA-EM-805-2023</t>
  </si>
  <si>
    <t>VIÁTICOS POR COMISIÓN A SAN MATEO, QUETZALTENANGO EL (LOS) DIA (S) 18  DE AGOSTO DEL 2023 CON EL OBJETIVO DE REALIZAR EVALUACIÓN DEL NIÑO CON EXPEDIENTE CNA-DA-107-2022; SEGÚN NOMBRAMIENTO No. CNA-EM-821-2023</t>
  </si>
  <si>
    <t>VIÁTICOS POR COMISIÓN A SAN MATEO, QUETZALTENANGO EL (LOS) DIA (S) 18  DE AGOSTO DEL 2023 CON EL OBJETIVO DE REALIZAR EVALUACIÓN DEL NIÑO CON EXPEDIENTE CNA-DA-107-2022; SEGÚN NOMBRAMIENTO No. CNA-EM-820-2023</t>
  </si>
  <si>
    <t>VIÁTICOS POR COMISIÓN A MONJAS, JALAPA EL (LOS) DIA (S) 22  DE AGOSTO DEL 2023 CON EL OBJETIVO DE TRABAJAR PROYECTO DE VIDA A FAVOR DE LA ADOLESCENTE CON EXPEDIENTE IDENTIFICADO COMO CNA-DA-013-2022; SEGÚN NOMBRAMIENTO No. CNA-EM-834-2023</t>
  </si>
  <si>
    <t>VIÁTICOS POR COMISIÓN A SOLOLÁ, SOLOLÁ EL (LOS) DIA (S) 24 AL 25  DE AGOSTO DEL 2023 CON EL OBJETIVO DE REALIZAR EVALUACIÓN INTEGRAL DE LOS HERMANITOS CON EXPEDIENTE CNA-DA-069-2023 Y DEL EXPEDIENTE CNA-DA-072-2023; SEGÚN NOMBRAMIENTO No. CNA-EM-862-2023</t>
  </si>
  <si>
    <t>VIÁTICOS POR COMISIÓN A ESCUINTLA, ESCUINTLA EL (LOS) DIA (S) 25  DE AGOSTO DEL 2023 CON EL OBJETIVO DE TRANSPORTAR A PERSONAL DE LA SUBCOORDINACIÓN DE ATENCIÓN Y APOYO A LA FAMILIA BIOLÓGICA PARA REALIZAR BÚSQUEDA PARA PROCESOS DE ORIENTACIÓN CORRESPONDIENTES A LOS EXPEDIENTES CNA-FB-166-2023, CNA-FB-149-2023; SEGÚN NOMBRAMIENTO No. CNA-EM-851-2023</t>
  </si>
  <si>
    <t>VIÁTICOS POR COMISIÓN A ESCUINTLA, ESCUINTLA EL (LOS) DIA (S) 25  DE AGOSTO DEL 2023 CON EL OBJETIVO DE TRANSPORTAR A PERSONAL DE LA SUBCOORDINACIÓN DE ATENCIÓN Y APOYO A LA FAMILIA BIOLÓGICA PARA REALIZAR BÚSQUEDA PARA PROCESOS DE ORIENTACIÓN CORRESPONDIENTES A LOS EXPEDIENTES CNA-FB-166-2023, CNA-FB-149-2023; SEGÚN NOMBRAMIENTO No. CNA-EM-852-2023</t>
  </si>
  <si>
    <t>VIÁTICOS POR COMISIÓN A LA GOMERA, ESCUINTLA EL (LOS) DIA (S) 1  DE SEPTIEMBRE DEL 2023 CON EL OBJETIVO DE REALIZAR BÚSQUEDA PARA ORIENTACIÓN DE PROGENITORES, EXPEDIENTE CNA-FB-136-2023; SEGÚN NOMBRAMIENTO No. CNA-EM-881-2023</t>
  </si>
  <si>
    <t>VIÁTICOS POR COMISIÓN A LA GOMERA, ESCUINTLA EL (LOS) DIA (S) 1  DE SEPTIEMBRE DEL 2023 CON EL OBJETIVO DE REALIZAR BÚSQUEDA PARA ORIENTACIÓN DE PROGENITORES, EXPEDIENTE CNA-FB-136-2023; SEGÚN NOMBRAMIENTO No. CNA-EM-882-2023</t>
  </si>
  <si>
    <t>VIÁTICOS POR COMISIÓN A LA GOMERA, ESCUINTLA EL (LOS) DIA (S) 1  DE SEPTIEMBRE DEL 2023 CON EL OBJETIVO DE TRANSPORTAR A PERSONAL DE SERVICIOS TÉCNICOS / PROFESIONALES Y SUBCOORDINACIÓN DE ATENCIÓN Y APOYO A LA FAMILIA BIOLÓGICA PARA REALIZAR BÚSQUEDA PARA ORIENTACIÓN DE PROGENITORES, EXPEDIENTE CNA-FB-136-2023; SEGÚN NOMBRAMIENTO No. CNA-SGYT-792-2023</t>
  </si>
  <si>
    <t>VIÁTICOS POR COMISIÓN A CHIQUIMULA, CHIQUIMULA; ZACAPA, ZACAPA EL (LOS) DIA (S) 5  DE SEPTIEMBRE DEL 2023 CON EL OBJETIVO DE TRANSPORTAR A PERSONAL DE LA UNIDAD DE AUTORIZACIÓN Y CONTROL DE HOGARES DE PROTECCIÓN Y ORGANISMOS INTERNACIONALES PARA REALIZAR PROCURACIÓN Y ENTREGA DE OFICIOS A INSTITUCIONES DE LOS DEPARTAMENTOS DE ZACAPA Y CHIQUIMULA; SEGÚN NOMBRAMIENTO No. CNA-SGYT-806-2023</t>
  </si>
  <si>
    <t>VIÁTICOS POR COMISIÓN A ANTIGUA GUATEMALA, SACATEPÉQUEZ; RETALHULEU, RETALHULEU EL (LOS) DIA (S) 18 AL 19  DE SEPTIEMBRE DEL 2023 CON EL OBJETIVO DE TRANSPORTAR A PERSONAL DE SERVICIOS TÉCNICOS / PROFESIONALES Y DE LA SUBCOORDINACIÓN DE ATENCIÓN Y APOYO A LA FAMILIA BIOLÓGINA PARA REALIZAR ORIENTACIÓN A PROGENITORA, EXPEDIENTE CNA-FB-012-2020; TALLER INFORMATIVO EN JUZGADO DE RETALHUELU; SEGÚN NOMBRAMIENTO No. CNA-SGYT-839-2023</t>
  </si>
  <si>
    <t>VIÁTICOS POR COMISIÓN A JOCOTÁN, CHIQUIMULA EL (LOS) DIA (S) 18 AL 19  DE SEPTIEMBRE DEL 2023 CON EL OBJETIVO DE TRANSPORTAR A PERSONAL DE LA SUBCOORDINACION DE ATENCIÓN Y APOYO A LA FAMILIA ADOPTIVA Y EL NIÑO ADOPTADO PARA REALIZAR EVALUACIÓN PSICOSOCIAL Y PSICOLÓGICA AL EXPEDIENTE CNA-AN-099-2023; SEGÚN NOMBRAMIENTO No. CNA-SGYT-840-2023</t>
  </si>
  <si>
    <t>ANTICIPO DE VIÁTICOS POR COMISIÓN A TACTIC, ALTA VERAPAZ, CUBULCO, BAJA VERAPAZ EL (LOS) DIA (S) 20 AL 22  DE SEPTIEMBRE DEL 2023 CON EL OBJETIVO DE REALIZAR BÚSQUEDA PARA SEGUIMIENTO A PROGENITORA, SEGÚN EXPEDIENTE CNA-FB-013-023. REALIZAR PROCESO DE PRIMER ABORDAJE REFERIDOS POR CENTRO DE SALUD; SEGÚN NOMBRAMIENTO No. CNA-EM-1023-2023</t>
  </si>
  <si>
    <t>ANTICIPO DE VIÁTICOS POR COMISIÓN A TACTIC, ALTA VERAPAZ, CUBULCO, BAJA VERAPAZ EL (LOS) DIA (S) 20 AL 22  DE SEPTIEMBRE DEL 2023 CON EL OBJETIVO DE REALIZAR BÚSQUEDA PARA SEGUIMIENTO A PROGENITORA, SEGÚN EXPEDIENTE CNA-FB-013-023. REALIZAR PROCESO DE PRIMER ABORDAJE REFERIDOS POR CENTRO DE SALUD; SEGÚN NOMBRAMIENTO No. CNA-EM-1022-2023</t>
  </si>
  <si>
    <t>VIÁTICOS POR COMISIÓN A TACTIC, ALTA VERAPAZ, CUBULCO, BAJA VERAPAZ EL (LOS) DIA (S) 20 AL 22  DE SEPTIEMBRE DEL 2023 CON EL OBJETIVO DE TRANSPORTAR A PERSONAL DE LA SUBCOORDINACIÓN DE ATENCIÓN Y APOYO A LA FAMILIA BIOLÓGICA PARA REALIZAR BÚSQUEDA PARA SEGUIMIENTO A PROGENITORA, SEGÚN EXPEDIENTE CNA-FB-013-023. REALIZAR PROCESO DE PRIMER ABORDAJE REFERIDOS POR CENTRO DE SALUD; SEGÚN NOMBRAMIENTO No. CNA-SGYT-846-2023</t>
  </si>
  <si>
    <t>VIÁTICOS POR COMISIÓN A TIQUISATE, ESCUINTLA EL (LOS) DIA (S) AL 29  DE AGOSTO DEL 2023 CON EL OBJETIVO DE REALIZAR BÚSQUEDA Y ORIENTACIÓN A PROGENITORA POR ORDEN DE JUEZ EXPEDIENTE CNA-FB-213-2022; SEGÚN NOMBRAMIENTO No. CNA-EM-843-2023</t>
  </si>
  <si>
    <t>VIÁTICOS POR COMISIÓN A GUANAGAZAPA, ESCUINTLA EL (LOS) DIA (S) 24  DE AGOSTO DEL 2023 CON EL OBJETIVO DE REALIZAR EVALUACIÓN A FAVOR DE LA ADOLESCENTE CON EXPEDIENTE IDENTIFICADO COMO CNA-DA-080-2023; SEGÚN NOMBRAMIENTO No. CNA-EM-835-2023</t>
  </si>
  <si>
    <t>VIÁTICOS POR COMISIÓN A GUANAGAZAPA, ESCUINTLA EL (LOS) DIA (S) 24  DE AGOSTO DEL 2023 CON EL OBJETIVO DE REALIZAR EVALUACIÓN A FAVOR DE LA ADOLESCENTE CON EXPEDIENTE IDENTIFICADO COMO CNA-DA-080-2023; SEGÚN NOMBRAMIENTO No. CNA-EM-837-2023</t>
  </si>
  <si>
    <t>VIÁTICOS POR COMISIÓN A QUETZALTENANGO, QUETZALTENANGO EL (LOS) DIA (S) 25  DE AGOSTO DEL 2023 CON EL OBJETIVO DE REALIZAR INICIO DE CONVIVENCIA A FAVOR DEL NIÑO CON EXPEDIENTE IDENTIFICADO COMO CNA-DA-061-2023; SEGÚN NOMBRAMIENTO No. CNA-EM-864-2023</t>
  </si>
  <si>
    <t>VIÁTICOS POR COMISIÓN A SAN ANTONIO SUCHITEPÉQUEZ, MAZATENANGO, SUCHITEPÉQUEZ EL (LOS) DIA (S) 29 AL 30  DE AGOSTO DEL 2023 CON EL OBJETIVO DE REALIZAR SEGUIMIENTO DE LA CONVIVENCIA DE CNA-DA-074-2019; SEGÚN NOMBRAMIENTO No. CNA-EM-879-2023</t>
  </si>
  <si>
    <t>VIÁTICOS POR COMISIÓN A PUERTO BARRIOS, IZABAL EL (LOS) DIA (S) 31 AL 1  DE SEPTIEMBRE DEL 2023 CON EL OBJETIVO DE REALIZAR ACOMPAÑAMIENTO REALIZACIÓN CAMPAÑA "ABRE TU CORAZÓN", CON EL NNA CON EXPEDIENTE CNA-DA-098-2022; SEGÚN NOMBRAMIENTO No. CNA-EM-887-2023</t>
  </si>
  <si>
    <t>VIÁTICOS POR COMISIÓN A SAN LUCAS SACATEPÉQUEZ, SACATEPÉQUEZ EL (LOS) DIA (S) 30  DE AGOSTO DEL 2023 CON EL OBJETIVO DE REALIZAR EVALUACIÓN PSICOSOCIAL Y PSICOLÓGICA A EXPEDIENTE CNA-AN-091-2023; SEGÚN NOMBRAMIENTO No. CNA-UFA-331-2023</t>
  </si>
  <si>
    <t>VIÁTICOS POR COMISIÓN A SAN LUCAS SACATEPÉQUEZ, SACATEPÉQUEZ EL (LOS) DIA (S) 30  DE AGOSTO DEL 2023 CON EL OBJETIVO DE REALIZAR EVALUACIÓN PSICOSOCIAL Y PSICOLÓGICA A EXPEDIENTE CNA-AN-091-2023; SEGÚN NOMBRAMIENTO No. CNA-UFA-332-2023</t>
  </si>
  <si>
    <t>VIÁTICOS POR COMISIÓN A SAN LUCAS SACATEPÉQUEZ, SACATEPÉQUEZ EL (LOS) DIA (S) 31  DE AGOSTO DEL 2023 CON EL OBJETIVO DE REALIZAR REEVALUACIÓN INTEGRAL A FAVOR DEL NIÑO CON EXPEDIENTE IDENTIFICADO COMO CNA-DA-003-2019; SEGÚN NOMBRAMIENTO No. CNA-EM-875-2023</t>
  </si>
  <si>
    <t>VIÁTICOS POR COMISIÓN A QUETZALTENANGO, QUETZALTENANGO EL (LOS) DIA (S) 1  DE SEPTIEMBRE DEL 2023 CON EL OBJETIVO DE TRANSPORTAR A PERSONAL DE LA SUBCOORDINACIÓN DE ATENCIÓN AL NIÑO PARA REALIZAR LA EVALUACIÓN DE CONVIVENCIA DE CNA-DA-057-2023; SEGÚN NOMBRAMIENTO No. CNA-SGYT-793-2023</t>
  </si>
  <si>
    <t>VIÁTICOS POR COMISIÓN A QUETZALTENANGO, QUETZALTENANGO EL (LOS) DIA (S) 5  DE SEPTIEMBRE DEL 2023 CON EL OBJETIVO DE REALIZAR ACOMPAÑAMIENTO Y APOYO EN PRESENTACIÓN DOCUMENTAL DEL EXPEDIENTE CNA-DA-038-2023; SEGÚN NOMBRAMIENTO No. CNA-UFA-333-2023</t>
  </si>
  <si>
    <t>VIÁTICOS POR COMISIÓN A QUETZALTENANGO, QUETZALTENANGO EL (LOS) DIA (S) 5  DE SEPTIEMBRE DEL 2023 CON EL OBJETIVO DE REALIZAR REEVALUACIÓN INTEGRAL A FAVOR DEL NIÑO CON EXPEDIENTE IDENTIFICADO COMO CNA-101-2022; SEGÚN NOMBRAMIENTO No. CNA-EM-896-2023</t>
  </si>
  <si>
    <t>VIÁTICOS POR COMISIÓN A QUETZALTENANGO, QUETZALTENANGO EL (LOS) DIA (S) 5  DE SEPTIEMBRE DEL 2023 CON EL OBJETIVO DE REALIZAR PRESENTACIÓN DOCUMENTAL DEL NNA CON EXPEDIENTE CNA-DA-038-2022; SEGÚN NOMBRAMIENTO No. CNA-EM-908-2023</t>
  </si>
  <si>
    <t>VIÁTICOS POR COMISIÓN A SANTA LUCÍA COTZUMALGUAPA, ESCUINTLA, ESCUINTLA EL (LOS) DIA (S) 7  DE SEPTIEMBRE DEL 2023 CON EL OBJETIVO DE REALIZAR ORIENTACIÓN A PROGENITOR POR ORDEN DE JUEZ, SEGÚN EXPEDIENTE CNA-FB-157-2023. REALIZAR SEGUIMIENTO DE PROGENITORA SEGÚN EXPEDIENTE CNA-FB-064-2022; SEGÚN NOMBRAMIENTO No. CNA-EM-942-2023</t>
  </si>
  <si>
    <t>VIÁTICOS POR COMISIÓN A SANTA LUCÍA COTZUMALGUAPA, ESCUINTLA, ESCUINTLA EL (LOS) DIA (S) 7  DE SEPTIEMBRE DEL 2023 CON EL OBJETIVO DE TRANSPORTAR A PERSONAL DE LA SUBCOORDINACIÓN DE ATENCIÓN Y APOYO A LA FAMILIA BIOLÓGICA PARA REALIZAR ORIENTACIÓN A PROGENITOR POR ORDEN DE JUEZ, SEGÚN EXPEDIENTE CNA-FB-157-2023. REALIZAR SEGUIMIENTO DE PROGENITORA SEGÚN EXPEDIENTE CNA-FB-064-2022; SEGÚN NOMBRAMIENTO No. CNA-SGYT-817-2023</t>
  </si>
  <si>
    <t>ANTICIPO DE VIÁTICOS POR COMISIÓN A SAN PEDRO PINULA, JALAPA EL (LOS) DIA (S) 21 AL 22  DE SEPTIEMBRE DEL 2023 CON EL OBJETIVO DE TRANSPORTAR A PERSONAL DE LA UNIDAD DE AUTORIZACIÓN Y CONTROL DE HOGARES DE PROTECCIÓN Y ORGANISMOS INTERNACIONALES PARA REALIZAR SUPERVISIÓN AL HOGAR PEQUEÑAS OVEJAS CNA-EM-EP001-2015; SEGÚN NOMBRAMIENTO No. CNA-SGYT-852-2023</t>
  </si>
  <si>
    <t>VIÁTICOS POR COMISIÓN A SIBILIA, QUETZALTENANGO EL (LOS) DIA (S) 13 AL 14  DE SEPTIEMBRE DEL 2023 CON EL OBJETIVO DE TRANSPORTAR A PERSONAL DE LA SUBCOORDINACIÓN DE ATENCIÓN Y APOYO A LA FAMILIA ADOPTIVA Y EL NIÑO ADOPTADO PARA REALIZAR EVALUACIÓN PSICOSOCIAL Y PSICOLÓGICA A EXPEDIENTE CNA-AN-141-2018; SEGÚN NOMBRAMIENTO No. CNA-SGYT-831-2023</t>
  </si>
  <si>
    <t>MARIA  JOSE  ANLEU DIAZ</t>
  </si>
  <si>
    <t>JULIA ELISA  SIGUENZA RUIZ</t>
  </si>
  <si>
    <t>VIÁTICOS POR COMISIÓN A EL ASINTAL, RETALHULEU EL (LOS) DIA (S) 7 AL 8  DE SEPTIEMBRE DEL 2023 CON EL OBJETIVO DE REALIZAR SUPERVISIÓN AL HOGAR PROGRAMA ESPECIALIZADO PARA NIÑEZ Y ADOLESCENCIA VÍCTIMAS DE VIOLENCIA SEXUAL, EXPLOTACIÓN Y TRATA DE PERSONAS, LAS PROFESIONALES SE MOVILIZARÁN POR SUS PROPIOS MEDIOS; SEGÚN NOMBRAMIENTO No. CNA-EM-914-2023</t>
  </si>
  <si>
    <t>VIÁTICOS POR COMISIÓN A LA DEMOCRACIA, ESCUINTLA, ESCUINTLA EL (LOS) DIA (S) 23  DE AGOSTO DEL 2023 CON EL OBJETIVO DE REALIZAR BÚSQUEDA PARA REALIZAR PROCESO DE ORIENTACIÓN A PADRES BIOLÓGICOS, EXPEDIENTES: CNA-FB-180-2019 Y CNA-FB-076-2022; SEGÚN NOMBRAMIENTO No. CNA-EM-804-2023</t>
  </si>
  <si>
    <t>VIÁTICOS POR COMISIÓN A EL ASINTAL, RETALHULEU, RETALHULEU EL (LOS) DIA (S) 7 AL 8  DE SEPTIEMBRE DEL 2023 CON EL OBJETIVO DE REALIZAR SUPERVISIÓN AL HOGAR PROGRAMA ESPECIALIZADO PARA NIÑEZ Y ADOLESCENCIA VÍCTIMAS DE VIOLENCIA SEXUAL, EXPLOTACIÓN Y TRATA DE PERSONAS; SEGÚN NOMBRAMIENTO No. CNA-EM-913-2023</t>
  </si>
  <si>
    <t>VIÁTICOS POR COMISIÓN A SAN LUCAS SACATEPÉQUEZ, SACATEPÉQUEZ EL (LOS) DIA (S) 31  DE AGOSTO DEL 2023 CON EL OBJETIVO DE REALIZAR REEVALUACIÓN INTEGRAL DE LOS NIÑOS CON EXPEDIENTES CNA-DA-073-2023 Y CNA-DA-076-2023; SEGÚN NOMBRAMIENTO No. CNA-EM-869-2023</t>
  </si>
  <si>
    <t>VIÁTICOS POR COMISIÓN A QUETZALTENANGO, QUETZALTENANGO EL (LOS) DIA (S) 1  DE SEPTIEMBRE DEL 2023 CON EL OBJETIVO DE REALIZAR LA EVALUACIÓN DE CONVIVENCIA DE CNA-DA-057-2023; SEGÚN NOMBRAMIENTO No. CNA-EM-885-2023</t>
  </si>
  <si>
    <t>VIÁTICOS POR COMISIÓN A QUETZALTENANGO, QUETZALTENANGO EL (LOS) DIA (S) 1  DE SEPTIEMBRE DEL 2023 CON EL OBJETIVO DE REALIZAR LA EVALUACIÓN DE CONVIVENCIA DE CNA-DA-057-2023; SEGÚN NOMBRAMIENTO No. CNA-EM-886-2023</t>
  </si>
  <si>
    <t>VIÁTICOS POR COMISIÓN A QUETZALTENANGO, QUETZALTENANGO EL (LOS) DIA (S) 5  DE SEPTIEMBRE DEL 2023 CON EL OBJETIVO DE REALIZAR REEVALUACIÓN INTEGRAL A FAVOR DEL NIÑO CON EXPEDIENTE IDENTIFICADO COMO CNA-DA-101-2022; SEGÚN NOMBRAMIENTO No. CNA-EM-895-2023</t>
  </si>
  <si>
    <t>AMANDITA PONTAZA SOLER</t>
  </si>
  <si>
    <t>VIÁTICOS POR COMISIÓN A MONJAS, JALAPA EL (LOS) DIA (S) 6 AL 8  DE SEPTIEMBRE DEL 2023 CON EL OBJETIVO DE REALIZAR SUPERVISIÓN AL HOGAR SOMBRA DE SUS ALAS CNA-EM-EP-022-2009; SEGÚN NOMBRAMIENTO No. CNA-UACHP-369-2023</t>
  </si>
  <si>
    <t>ASTRID OLIVET  CAMACHO RAMIREZ</t>
  </si>
  <si>
    <t>GRECIA AZUCENA  LOPEZ MONZON</t>
  </si>
  <si>
    <t>VIÁTICOS POR COMISIÓN A MONJAS, JALAPA EL (LOS) DIA (S) 6 AL 8  DE SEPTIEMBRE DEL 2023 CON EL OBJETIVO DE REALIZAR SUPERVISIÓN AL HOGAR SOMBRA DE SUS ALAS CNA-EM-EP-022-2009; SEGÚN NOMBRAMIENTO No. CNA-UACHP-368-2023</t>
  </si>
  <si>
    <t>VIÁTICOS POR COMISIÓN A MONJAS, JALAPA EL (LOS) DIA (S) 6 AL 8  DE SEPTIEMBRE DEL 2023 CON EL OBJETIVO DE REALIZAR SUPERVISIÓN AL HOGAR SOMBRA DE SUS ALAS CNA-EM-EP-022-2009; SEGÚN NOMBRAMIENTO No. CNA-UACHP-370-2023</t>
  </si>
  <si>
    <t>VIÁTICOS POR COMISIÓN A SANTA LUCÍA COTZUMALGUAPA, ESCUINTLA, ESCUINTLA EL (LOS) DIA (S) 7  DE SEPTIEMBRE DEL 2023 CON EL OBJETIVO DE REALIZAR ORIENTACIÓN A PROGENITOR POR ORDEN DE JUEZ, SEGÚN EXPEDIENTE CNA-FB-157-2023. REALIZAR SEGUIMIENTO DE PROGENITORA SEGÚN EXPEDIENTE CNA-FB-064-2022; SEGÚN NOMBRAMIENTO No. CNA-EM-943-2023</t>
  </si>
  <si>
    <t>VIÁTICOS POR COMISIÓN A SANTA LUCÍA COTZUMALGUAPA, ESCUINTLA, ESCUINTLA EL (LOS) DIA (S) 7  DE SEPTIEMBRE DEL 2023 CON EL OBJETIVO DE REALIZAR ORIENTACIÓN A PROGENITOR POR ORDEN DE JUEZ, SEGÚN EXPEDIENTE CNA-FB-157-2023. REALIZAR SEGUIMIENTO DE PROGENITORA SEGÚN EXPEDIENTE CNA-FB-064-2022; SEGÚN NOMBRAMIENTO No. CNA-EM-944-2023</t>
  </si>
  <si>
    <t>VIÁTICOS POR COMISIÓN A SOLOLÁ, SOLOLÁ EL (LOS) DIA (S) 12  DE SEPTIEMBRE DEL 2023 CON EL OBJETIVO DE TRANSPORTAR A PERSONAL DE SERVICIOS TÉCNICOS / PROFESIONALES Y SUBCOORDINACIÓN DE ATENCIÓN AL NIÑO PARA REALIZAR EVALUACIÓN INTEGRAL DEL NIÑO CON EXPEDIENTE CNA-DA-087-2023; SEGÚN NOMBRAMIENTO No. CNA-SGYT-826-2023</t>
  </si>
  <si>
    <t>VIÁTICOS POR COMISIÓN A QUETZALTENANGO, QUETZALTENANGO EL (LOS) DIA (S) 12  DE SEPTIEMBRE DEL 2023 CON EL OBJETIVO DE TRANSPORTAR A PERSONAL DE LA SUBCOORDINACIÓN DE ATENCIÓN AL NIÑO PARA REALIZAR EVALUACIÓN A LA NIÑA CON EXPEDIENTE CNA-DA-086-2023; SEGÚN NOMBRAMIENTO No. CNA-SGYT-827-2023</t>
  </si>
  <si>
    <t>VIÁTICOS POR COMISIÓN A SANTA CRUZ VERAPAZ, ALTA VERAPAZ EL (LOS) DIA (S) 13  DE SEPTIEMBRE DEL 2023 CON EL OBJETIVO DE TRANSPORTAR A PERSONAL DE LA SUBCOORDINACIÓN DE ATENCIÓN Y APOYO A LA FAMILIA BIOLÓGICA PARA REALIZAR TOMA DE MUESTRA DE ADN, FOTOGRAFÍA E IMPRESIONES PALMARES Y PLANTARES DE NNA, EXPEDIENTE CNA-FB-182-2023; SEGÚN NOMBRAMIENTO No. CNA-SGYT-832-2023</t>
  </si>
  <si>
    <t>ANTICIPO DE VIÁTICOS POR COMISIÓN A SANTIAGO ATITLÁN, SOLOLÁ, SOLOLÁ; SAN LUCAS SACATEPÉQUEZ, SACATEPÉQUEZ EL (LOS) DIA (S) 25 AL 26  DE SEPTIEMBRE DEL 2023 CON EL OBJETIVO DE REALIZAR EVALUACIÓN INTEGRAL DE LOS NNA CON EXPEDIENTE CNA-DA-089-2023; CNA-DA-091-2023 Y CNA-DA-095-2023; SEGÚN NOMBRAMIENTO No. CNA-EM-1028-2023</t>
  </si>
  <si>
    <t>ANTICIPO DE VIÁTICOS POR COMISIÓN A SANTIAGO ATITLÁN, SOLOLÁ, SOLOLÁ; SAN LUCAS SACATEPÉQUEZ, SACATEPÉQUEZ EL (LOS) DIA (S) 25 AL 26  DE SEPTIEMBRE DEL 2023 CON EL OBJETIVO DE REALIZAR EVALUACIÓN INTEGRAL DE LOS NNA CON EXPEDIENTE CNA-DA-089-2023; CNA-DA-091-2023 Y CNA-DA-095-2023; SEGÚN NOMBRAMIENTO No. CNA-EM-1026-2023</t>
  </si>
  <si>
    <t>ANTICIPO DE VIÁTICOS POR COMISIÓN A SANTIAGO ATITLÁN, SOLOLÁ, SOLOLÁ; SAN LUCAS SACATEPÉQUEZ, SACATEPÉQUEZ EL (LOS) DIA (S) 25 AL 26  DE SEPTIEMBRE DEL 2023 CON EL OBJETIVO DE REALIZAR EVALUACIÓN INTEGRAL DE LOS NNA CON EXPEDIENTE CNA-DA-089-2023; CNA-DA-091-2023 Y CNA-DA-095-2023; SEGÚN NOMBRAMIENTO No. CNA-EM-1027-2023</t>
  </si>
  <si>
    <t>ANTICIPO DE VIÁTICOS POR COMISIÓN A SAN MATEO, QUETZALTENANGO EL (LOS) DIA (S) AL 25  DE SEPTIEMBRE DEL 2023 CON EL OBJETIVO DE TRANSPORTAR A PERSONAL DE LA SUBCOORDINACIÓN DE ATENCIÓN AL NIÑO PARA REALIZAR PRIMER ENCUENTRO DEL NIÑO CON ADOPTABILIDAD CNA-DA-070-2023; SEGÚN NOMBRAMIENTO No. CNA-SGYT-859-2023</t>
  </si>
  <si>
    <t>ANTICIPO DE VIÁTICOS POR COMISIÓN A SAN JERÓNIMO, BAJA VERAPAZ EL (LOS) DIA (S) 26 AL 27  DE SEPTIEMBRE DEL 2023 CON EL OBJETIVO DE TRANSPORTAR A PERSONAL DE LA UNIDAD DE AUTORIZACIÓN Y CONTROL DE HOGARES DE PROTECCIÓN Y ORGANISMOS INTERNACIONALES PARA REALIZAR SUPERVISIÓN AL HOGAR ALDEAS INFANTILES S.O.S. SAN JERÓNIMO CNA-EM-EP002-2009-B; SEGÚN NOMBRAMIENTO No. CNA-SGYT-865-2023</t>
  </si>
  <si>
    <t>VIÁTICOS POR COMISIÓN A ZACAPA, ZACAPA EL (LOS) DIA (S) 26 AL 27  DE SEPTIEMBRE DEL 2023 CON EL OBJETIVO DE TRANSPORTAR A PERSONAL DE LA UNIDAD DE AUTORIZACIÓN Y CONTROL DE HOGARES DE PROTECCIÓN Y ORGANISMOS INTERNACIONALES PARA REALIZAR SUPERVISIÓN AL DEPARTAMENTO DE PROTECCIÓN ESPERCIAL DE PRIMERA INFANCIA ZACAPA - HOGAR PÚBLICO SIN REGISTRO; SEGÚN NOMBRAMIENTO No. CNA-SGYT-864-2023</t>
  </si>
  <si>
    <t>LUIS MANUEL  GUERRA ARAGON</t>
  </si>
  <si>
    <t>VIÁTICOS POR COMISIÓN A GRANADOS, BAJA VERAPAZ EL (LOS) DIA (S) 6  DE SEPTIEMBRE DEL 2023 CON EL OBJETIVO DE REALIZAR BÚSQUEDA PARA REALIZAR PROCESO DE ORIENTACIÓN A PADRES BIOLÓGICOS, EXPEDIENTES: CNA-FB-180-2019 Y CNA-FB-076-2022; SEGÚN NOMBRAMIENTO No. CNA-EM-927-2023</t>
  </si>
  <si>
    <t>VIÁTICOS POR COMISIÓN A QUETZALTENANGO, QUETZALTENANGO EL (LOS) DIA (S) 5  DE SEPTIEMBRE DEL 2023 CON EL OBJETIVO DE REALIZAR REEVALUACIÓN INTEGRAL A FAVOR DEL NIÑO CON EXPEDIENTE IDENTIFICADO COMO CNA-101-2022; SEGÚN NOMBRAMIENTO No. CNA-EM-894-2023</t>
  </si>
  <si>
    <t>VIÁTICOS POR COMISIÓN A CHIQUIMULA, CHIQUIMULA; ZACAPA, ZACAPA EL (LOS) DIA (S) 5 AL 5  DE SEPTIEMBRE DEL 2023 CON EL OBJETIVO DE REALIZAR PROCURACIÓN Y ENTREGA DE OFICIOS A INSTITUCIONES DE LOS DEPARTAMENTOS DE ZACAPA Y CHIQUIMULA; SEGÚN NOMBRAMIENTO No. CNA-UACHP-385-2023</t>
  </si>
  <si>
    <t>VIÁTICOS POR COMISIÓN A GRANADOS, BAJA VERAPAZ EL (LOS) DIA (S) 6  DE SEPTIEMBRE DEL 2023 CON EL OBJETIVO DE REALIZAR PROCESO DE ORIENTACIÓN A MADRE BIOLÓGICA, EXPEDIENTE CNA-FB-182-2023; SEGÚN NOMBRAMIENTO No. CNA-EM -929-2023</t>
  </si>
  <si>
    <t>VIÁTICOS POR COMISIÓN A GRANADOS, BAJA VERAPAZ EL (LOS) DIA (S) 6  DE SEPTIEMBRE DEL 2023 CON EL OBJETIVO DE REALIZAR PROCESO DE ORIENTACIÓN A MADRE BIOLÓGICA, EXPEDIENTE CNA-FB-182-2023; SEGÚN NOMBRAMIENTO No. CNA-EM -928-2023</t>
  </si>
  <si>
    <t>MARGARITA DE JESUS  GARCIA CANTE</t>
  </si>
  <si>
    <t>ELSA SUSANA  MORALES ARIAS</t>
  </si>
  <si>
    <t>ERICK SAMUEL  PARRILLA MOLINA</t>
  </si>
  <si>
    <t>JENNIFER CECILIA  ZAPETA ZAPETA</t>
  </si>
  <si>
    <t>VIÁTICOS POR COMISIÓN A SANTA CRUZ VERAPAZ, ALTA VERAPAZ EL (LOS) DIA (S) 13  DE SEPTIEMBRE DEL 2023 CON EL OBJETIVO DE REALIZAR TOMA DE MUESTRA DE ADN, FOTOGRAFÍA E IMPRESIONES PALMARES Y PLANTARES DE NNA, EXPEDIENTE CNA-FB-182-2023; SEGÚN NOMBRAMIENTO No. CNA-EM -970-2023</t>
  </si>
  <si>
    <t>VIÁTICOS POR COMISIÓN A MONJAS, JALAPA EL (LOS) DIA (S) 6 AL 8  DE SEPTIEMBRE DEL 2023 CON EL OBJETIVO DE REALIZAR SUPERVISIÓN AL HOGAR SOMBRA DE SUS ALAS CNA-EM-EP-022-2009; SEGÚN NOMBRAMIENTO No. CNA-UACHP-371-2023</t>
  </si>
  <si>
    <t>VIÁTICOS POR COMISIÓN A MONJAS, JALAPA EL (LOS) DIA (S) 6 AL 8  DE SEPTIEMBRE DEL 2023 CON EL OBJETIVO DE REALIZAR SUPERVISIÓN AL HOGAR SOMBRA DE SUS ALAS CNA-EM-EP-022-2009; SEGÚN NOMBRAMIENTO No. CNA-UACHP-373-2023</t>
  </si>
  <si>
    <t>VIÁTICOS POR COMISIÓN A MONJAS, JALAPA EL (LOS) DIA (S) 6 AL 8  DE SEPTIEMBRE DEL 2023 CON EL OBJETIVO DE REALIZAR SUPERVISIÓN AL HOGAR SOMBRA DE SUS ALAS CNA-EM-EP-022-2009; SEGÚN NOMBRAMIENTO No. CNA-UACHP-374-2023</t>
  </si>
  <si>
    <t>VIÁTICOS POR COMISIÓN A MONJAS, JALAPA EL (LOS) DIA (S) 6 AL 8  DE SEPTIEMBRE DEL 2023 CON EL OBJETIVO DE REALIZAR SUPERVISIÓN AL HOGAR SOMBRA DE SUS ALAS CNA-EM-EP-022-2009; SEGÚN NOMBRAMIENTO No. CNA-UACHP-375-2023</t>
  </si>
  <si>
    <t>VIÁTICOS POR COMISIÓN A SAN BENITO, POPTÚN, PETÉN EL (LOS) DIA (S) 11 AL 13  DE SEPTIEMBRE DEL 2023 CON EL OBJETIVO DE RALIZAR EL PLAN DE VIDA DE CNA-DA-018-2020 Y EVALUACIÓN DE CONVIVENCIA DEL NIÑO CON EXPEDIENTE CNA-DA-121-2021; SEGÚN NOMBRAMIENTO No. CNA-EM-921-2023 y CNA-EM-923-2023</t>
  </si>
  <si>
    <t>VIÁTICOS POR COMISIÓN A SAN BENITO, PETÉN EL (LOS) DIA (S) 11 AL 13  DE SEPTIEMBRE DEL 2023 CON EL OBJETIVO DE RALIZAR EVALUACIÓN DE CONVIVENCIA DEL NIÑO CON EXPEDIENTE CNA-DA-121-2021; SEGÚN NOMBRAMIENTO No. CNA-EM-922-2023</t>
  </si>
  <si>
    <t>VIÁTICOS POR COMISIÓN A TECPÁN, ZARAGOZA, CHIMALTENANGO, CHIMALTENANGO EL (LOS) DIA (S) 11  DE SEPTIEMBRE DEL 2023 CON EL OBJETIVO DE REALIZAR BÚSQUEDA PARA ORIENTACIÓN DE PROGENITORA, TOMA DE FOTOGRAFÍA E IMPRESIONES PALMARES Y PLANTARES DE NIÑOS EN PROTECCIÓN. EXPEDIENTE CNA-FB-173-2023; SEGÚN NOMBRAMIENTO No. CNA-EM-954-2023</t>
  </si>
  <si>
    <t>VIÁTICOS POR COMISIÓN A QUETZALTENANGO, QUETZALTENANGO EL (LOS) DIA (S) 12  DE SEPTIEMBRE DEL 2023 CON EL OBJETIVO DE RALIZAR EVALUACIÓN DE LA NIÑA CON EXPEDIENTE CNA-DA-086-2023; SEGÚN NOMBRAMIENTO No. CNA-EM-968-2023</t>
  </si>
  <si>
    <t>VIÁTICOS POR COMISIÓN A OLINTEPEQUE, QUETZALTENANGO, QUETZALTENANGO EL (LOS) DIA (S) 19  DE SEPTIEMBRE DEL 2023 CON EL OBJETIVO DE TRANSPORTAR A PERSONAL DE LA SUBCOORDINACIÓN DE ATENCIÓN AL NIÑO Y SERVICIOS TÉCNICOS / PROFESIONALES PARA REALIZAR PROCURACIÓN DE CERTIFICACIONES DE SENTENCIAS DE DECLARATORIA DE ADOPTABILIDAD Y AUDIENCIA 09009-2023-00479; SEGÚN NOMBRAMIENTO No. CNA-SGYT-843-2023</t>
  </si>
  <si>
    <t>VIÁTICOS POR COMISIÓN A QUETZALTENANGO, QUETZALTENANGO EL (LOS) DIA (S) 26 AL 27  DE SEPTIEMBRE DEL 2023 CON EL OBJETIVO DE TRANSPORTAR A PERSONAL DE SERVICIOS TÉCNICOS / PROFESIONALES PARA REALIZAR VIDEOS DE NIÑOS EN ADOPCIÓN PRIORITARIA. ASISTENCIA A AUDIENCIA DE VERIFICACIÓN DE MEDIDA, CARPETA JUDICIAL 09009-2023-00479. JUZGADO DE LA NIÑEZ Y ADOLESCENCIA Y DE ADOLESCENTE EN CONFLICTO CON LA LEY PENAL QUETZALTENANGO; SEGÚN NOMBRAMIENTO No. CNA-SGYT-420-2023</t>
  </si>
  <si>
    <t>MADELINE GUISEL  MARROQUIN DE LEON</t>
  </si>
  <si>
    <t>ANTICIPO DE VIÁTICOS POR COMISIÓN A SANTA CRUZ VERAPAZ, COBÁN, ALTA VERAPAZ EL (LOS) DIA (S) 28 AL 29  DE SEPTIEMBRE DEL 2023 CON EL OBJETIVO DE REALIZAR TALLER INFORMATIVO Y PROMOCIÓN DE TALLER A INSTITUCIONES MUNICIPALES, SOCIALES DE EL ÁREA DE SALUD; SEGÚN NOMBRAMIENTO No. CNA-DG-42-2023</t>
  </si>
  <si>
    <t>ANTICIPO DE VIÁTICOS POR COMISIÓN A SANTA CRUZ VERAPAZ, COBÁN, ALTA VERAPAZ EL (LOS) DIA (S) 28 AL 29  DE SEPTIEMBRE DEL 2023 CON EL OBJETIVO DE TRANSPORTAR A PERSONAL DE SERVICIOS TÉCNICOS / PROFESIONALES, SUFB, UFA, PARA REALIZAR TALLERES FORMATIVO E INFORMATIVO Y PROMOCIÓN DE TALLER Y PROGRAMAS A INSTITUCIONES MUNICIPALES, SOCIALES Y DEL ÁREA DE SALUD; SEGÚN NOMBRAMIENTO No. CNA-SGYT-871-2023</t>
  </si>
  <si>
    <t>ANTICIPO DE VIÁTICOS POR COMISIÓN A SANTA CRUZ VERAPAZ, COBÁN, ALTA VERAPAZ EL (LOS) DIA (S) 28 AL 29  DE SEPTIEMBRE DEL 2023 CON EL OBJETIVO DE REALIZAR TALLER INFORMATIVO Y PROMOCIÓN DE TALLER A INSTITUCIONES MUNICIPALES, SOCIALES DE EL ÁREA DE SALUD; SEGÚN NOMBRAMIENTO No. CNA-UFA-362-2023</t>
  </si>
  <si>
    <t>ANTICIPO DE VIÁTICOS POR COMISIÓN A SANTA BÁRBARA, HUEHUETENANGO; QUETZALTENANGO, QUETZALTENAGNO; MAZATENANGO, SUCHITEPÉQUEZ EL (LOS) DIA (S) 1 AL 3  DE OCTUBRE DEL 2023 CON EL OBJETIVO DE TRANSPORTAR A PERSONAL DE SERVICIOS TÉCNICOS / PROFESIONALES, COORDINACIÓN EQUIPO MULTIDISCIPLINARIO PARA REALIZAR ORIENTACIÓN A PROGENITORES, EXPEDIENTES CNA-FB-184-2023, CNA-FB-131-2023 Y CNA-FB-133-2023, BÚSQUEDA Y ORIENTACIÓN A PROGENITORES POR ORDEN JUDICIAL EXPEDIENTE CNA-FB-184-2023, ORIENTACIÓN A PROGENITOR POR ORDEN JUDICIAL EXPEDIENTE CNA-FB-131-2023; ORIENTACIÓN A PROGENITORA POR ORDEN JUDICIAL EXPEDIENTE CNA-FB-003-2022; SEGÚN NOMBRAMIENTO No. CNA-SGYT-880-2023</t>
  </si>
  <si>
    <t>ANTICIPO DE VIÁTICOS POR COMISIÓN A MELCHOR DE MENCOS, FLORES, SANTA ANA, PETÉN EL (LOS) DIA (S) 2 AL 5  DE OCTUBRE DEL 2023 CON EL OBJETIVO DE REALIZAR SEGUIMIENTO POST ADOPTIVO Y TALLER DE FORTALECIMIENTO POST ADOPTIVO A LOS EXPEDIENTES CNA-DA-039-2022, CNA-DA-034-2023 Y CNA-DA-029-2021; SEGÚN NOMBRAMIENTO No. CNA-UFA-360-2023</t>
  </si>
  <si>
    <t>ANTICIPO DE VIÁTICOS POR COMISIÓN A MELCHOR DE MENCOS, FLORES, SANTA ANA, PETÉN EL (LOS) DIA (S) 2 AL 5  DE OCTUBRE DEL 2023 CON EL OBJETIVO DE REALIZAR SEGUIMIENTO POST ADOPTIVO Y TALLER DE FORTALECIMIENTO POST ADOPTIVO A LOS EXPEDIENTES CNA-DA-039-2022, CNA-DA-034-2023 Y CNA-DA-029-2021; SEGÚN NOMBRAMIENTO No. CNA-UFA-361-2023</t>
  </si>
  <si>
    <t>ANTICIPO DE VIÁTICOS POR COMISIÓN A MELCHOR DE MENCOS, FLORES, SANTA ANA, PETÉN EL (LOS) DIA (S) 2 AL 5  DE OCTUBRE DEL 2023 CON EL OBJETIVO DE TRANSPORTAR A PERSONAL DE LA SUBCOORDINACIÓN DE ATENCIÓN Y APOYO A LA FAMILIA ADOPTIVA Y EL NIÑO ADOPTADO PARA REALIZAR SEGUIMIENTO POST ADOPTIVO Y TALLER DE FORTALECIMIENTO POST ADOPTIVO A LOS EXPEDIENTES CNA-DA-039-2022, CNA-DA-034-2023 Y CNA-DA-029-2021; SEGÚN NOMBRAMIENTO No. CNA-SGYT-882-2023</t>
  </si>
  <si>
    <t>Se incluye en el presente listado el reconocimiento de gastos por servicios prestado a personal contratado bajo el renglón presupuestario 029, correspondiente al mes de septiembre 2023</t>
  </si>
  <si>
    <t>RG-L 137</t>
  </si>
  <si>
    <t>BÚSQUEDA PARA ORIENTACIÓN, EXPEDIENTES: CNA-FB-240-2022.</t>
  </si>
  <si>
    <t>RG-L 138</t>
  </si>
  <si>
    <t>BÚSQUEDA PARA ORIENTACIÓN Y EXTRACCIÓN MUESTRA ADN A NNA, EXPEDIENTES: CNA-FB-069-2023.</t>
  </si>
  <si>
    <t>RG-L 139</t>
  </si>
  <si>
    <t>MARTA MARÍA MORALES CHACÓN</t>
  </si>
  <si>
    <t>AUDIENCIA EN EL JUZGADO DE LA NIÑEZ Y ADOLESCENCIA Y DE ADOLESCENTES EN CONFLICTO CON LA LEY PENAL DEL DEPARTAMENTO DE SUCHITEPÉQUEZ, CARPETA JUDICIAL 10012-2022-00277 Y ACOMPAÑAMIENTO A EVALUACIÓN DE PERIODO DE CONVIVENCIA EXP. CNA-DA-079-2019</t>
  </si>
  <si>
    <t>RG-L 140</t>
  </si>
  <si>
    <t>EVACUACIÓN DE AUDIENCIA DE CASO, EXPEDIENTE: CNA-FB-041-2023, CARPETA JUDICIAL 09054-2015-00335</t>
  </si>
  <si>
    <t>RG-L 143</t>
  </si>
  <si>
    <t>BÚSQUEDA PARA ORIENTACIÓN DE PROGENITORES, EXPEDIENTE CNA-FB-136-2023</t>
  </si>
  <si>
    <t>RG-L 144</t>
  </si>
  <si>
    <t>BÚSQUEDA Y ORIENTACIÓN, CNA-FB-144-2023 Y, TALLERES INFORMATIVOS</t>
  </si>
  <si>
    <t>RG-L 146</t>
  </si>
  <si>
    <t>LILY YULIANA FELIZA AJCÁ TORRES</t>
  </si>
  <si>
    <t>REALIZAR VIDEOS DE NIÑOS DE ADOPCIÓN PRIORITARIA</t>
  </si>
  <si>
    <t>VIÁTICOS POR COMISIÓN A SANTIAGO ATITLÁN, SOLOLÁ, SOLOLÁ; SAN LUCAS SACATEPÉQUEZ, SACATEPÉQUEZ EL (LOS) DIA (S) 25 AL 26  DE SEPTIEMBRE DEL 2023 CON EL OBJETIVO DE TRANSPORTAR A PERSONAL DE LA SUBCOORDINACIÓN DE ATENCIÓN AL NIÑO PARA REALIZAR EVALUACIÓN INTEGRAL DE LOS NNA CON EXPEDIENTE CNA-DA-089-2023; CNA-DA-091-2023 Y CNA-DA-095-2023; SEGÚN NOMBRAMIENTO No. CNA-SGYT-858-2023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</si>
</sst>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&quot;Q&quot;_-;\-* #,##0.00\ &quot;Q&quot;_-;_-* &quot;-&quot;??\ &quot;Q&quot;_-;_-@_-"/>
    <numFmt numFmtId="165" formatCode="_-[$Q-100A]* #,##0.00_-;\-[$Q-100A]* #,##0.00_-;_-[$Q-100A]* &quot;-&quot;??_-;_-@_-"/>
    <numFmt numFmtId="166" formatCode="&quot;Q&quot;#,##0.00"/>
    <numFmt numFmtId="167" formatCode="_-* #,##0.00\ _€_-;\-* #,##0.00\ _€_-;_-* &quot;-&quot;??\ _€_-;_-@_-"/>
    <numFmt numFmtId="168" formatCode="_-* #,##0.00\ _Q_-;\-* #,##0.00\ _Q_-;_-* &quot;-&quot;??\ _Q_-;_-@_-"/>
    <numFmt numFmtId="169" formatCode="_([$€-2]* #,##0.00_);_([$€-2]* \(#,##0.00\);_([$€-2]* &quot;-&quot;??_)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9"/>
      <name val="Arial"/>
      <family val="2"/>
    </font>
    <font>
      <sz val="10"/>
      <color theme="1"/>
      <name val="Arial"/>
      <family val="2"/>
    </font>
    <font>
      <sz val="10"/>
      <color theme="1"/>
      <name val="Century Gothic"/>
      <family val="2"/>
    </font>
    <font>
      <sz val="8"/>
      <color theme="1"/>
      <name val="Century Gothic"/>
      <family val="2"/>
    </font>
    <font>
      <sz val="10"/>
      <color indexed="56"/>
      <name val="Arial"/>
      <family val="2"/>
    </font>
    <font>
      <sz val="9"/>
      <color theme="1"/>
      <name val="Century Gothic"/>
      <family val="2"/>
    </font>
    <font>
      <sz val="10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91">
    <xf numFmtId="0" fontId="0" fillId="0" borderId="0"/>
    <xf numFmtId="0" fontId="15" fillId="0" borderId="0"/>
    <xf numFmtId="0" fontId="14" fillId="0" borderId="0"/>
    <xf numFmtId="168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4" fillId="0" borderId="0"/>
    <xf numFmtId="167" fontId="17" fillId="0" borderId="0" applyFont="0" applyFill="0" applyBorder="0" applyAlignment="0" applyProtection="0"/>
    <xf numFmtId="0" fontId="14" fillId="0" borderId="0"/>
    <xf numFmtId="0" fontId="14" fillId="0" borderId="0"/>
    <xf numFmtId="167" fontId="17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9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7" fillId="0" borderId="0" applyFont="0" applyFill="0" applyBorder="0" applyAlignment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43" fontId="1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4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43" fontId="1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3" fontId="16" fillId="0" borderId="0" applyFont="0" applyFill="0" applyBorder="0" applyAlignment="0" applyProtection="0"/>
    <xf numFmtId="0" fontId="14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wrapText="1"/>
    </xf>
    <xf numFmtId="165" fontId="0" fillId="0" borderId="0" xfId="0" applyNumberFormat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0" fillId="0" borderId="11" xfId="0" applyBorder="1"/>
    <xf numFmtId="165" fontId="0" fillId="0" borderId="12" xfId="0" applyNumberFormat="1" applyBorder="1" applyAlignment="1">
      <alignment vertical="center"/>
    </xf>
    <xf numFmtId="0" fontId="0" fillId="0" borderId="14" xfId="0" applyBorder="1"/>
    <xf numFmtId="0" fontId="0" fillId="0" borderId="13" xfId="0" applyBorder="1"/>
    <xf numFmtId="0" fontId="0" fillId="0" borderId="11" xfId="0" applyBorder="1" applyAlignment="1">
      <alignment wrapText="1"/>
    </xf>
    <xf numFmtId="165" fontId="0" fillId="0" borderId="15" xfId="0" applyNumberFormat="1" applyBorder="1" applyAlignment="1">
      <alignment vertical="center"/>
    </xf>
    <xf numFmtId="0" fontId="6" fillId="0" borderId="14" xfId="0" applyFont="1" applyBorder="1" applyAlignment="1">
      <alignment horizontal="left"/>
    </xf>
    <xf numFmtId="0" fontId="1" fillId="0" borderId="0" xfId="0" applyFont="1"/>
    <xf numFmtId="0" fontId="7" fillId="2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justify" vertical="center" wrapText="1"/>
    </xf>
    <xf numFmtId="14" fontId="7" fillId="2" borderId="4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 wrapText="1"/>
    </xf>
    <xf numFmtId="165" fontId="4" fillId="0" borderId="5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165" fontId="3" fillId="0" borderId="2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4" fontId="5" fillId="0" borderId="8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 wrapText="1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166" fontId="9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top"/>
    </xf>
    <xf numFmtId="0" fontId="12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5" fontId="1" fillId="0" borderId="0" xfId="0" applyNumberFormat="1" applyFont="1"/>
    <xf numFmtId="0" fontId="8" fillId="2" borderId="0" xfId="0" applyFont="1" applyFill="1" applyAlignment="1">
      <alignment horizontal="center" vertical="center"/>
    </xf>
    <xf numFmtId="0" fontId="0" fillId="0" borderId="14" xfId="0" applyBorder="1" applyAlignment="1">
      <alignment horizontal="left"/>
    </xf>
    <xf numFmtId="0" fontId="1" fillId="0" borderId="19" xfId="0" applyFont="1" applyBorder="1" applyAlignment="1">
      <alignment horizontal="center" vertical="center" wrapText="1"/>
    </xf>
    <xf numFmtId="4" fontId="7" fillId="2" borderId="21" xfId="0" applyNumberFormat="1" applyFont="1" applyFill="1" applyBorder="1" applyAlignment="1">
      <alignment horizontal="justify" vertical="center" wrapText="1"/>
    </xf>
    <xf numFmtId="165" fontId="4" fillId="0" borderId="22" xfId="0" applyNumberFormat="1" applyFont="1" applyBorder="1" applyAlignment="1">
      <alignment vertical="center"/>
    </xf>
    <xf numFmtId="0" fontId="18" fillId="0" borderId="0" xfId="0" applyFont="1"/>
    <xf numFmtId="14" fontId="7" fillId="2" borderId="20" xfId="0" applyNumberFormat="1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vertical="center" wrapText="1"/>
    </xf>
    <xf numFmtId="14" fontId="7" fillId="2" borderId="24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vertical="center" wrapText="1"/>
    </xf>
    <xf numFmtId="0" fontId="21" fillId="0" borderId="2" xfId="0" applyFont="1" applyBorder="1" applyAlignment="1">
      <alignment horizontal="center"/>
    </xf>
    <xf numFmtId="14" fontId="5" fillId="0" borderId="25" xfId="0" applyNumberFormat="1" applyFont="1" applyBorder="1" applyAlignment="1">
      <alignment horizontal="center" vertical="center"/>
    </xf>
    <xf numFmtId="0" fontId="7" fillId="2" borderId="26" xfId="0" applyFont="1" applyFill="1" applyBorder="1" applyAlignment="1">
      <alignment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165" fontId="3" fillId="0" borderId="28" xfId="0" applyNumberFormat="1" applyFont="1" applyBorder="1" applyAlignment="1">
      <alignment vertical="center"/>
    </xf>
    <xf numFmtId="4" fontId="20" fillId="2" borderId="23" xfId="0" applyNumberFormat="1" applyFont="1" applyFill="1" applyBorder="1" applyAlignment="1">
      <alignment horizontal="justify" vertical="center" wrapText="1"/>
    </xf>
    <xf numFmtId="165" fontId="3" fillId="0" borderId="3" xfId="0" applyNumberFormat="1" applyFont="1" applyBorder="1" applyAlignment="1">
      <alignment vertical="center"/>
    </xf>
    <xf numFmtId="14" fontId="7" fillId="2" borderId="8" xfId="0" applyNumberFormat="1" applyFont="1" applyFill="1" applyBorder="1" applyAlignment="1">
      <alignment horizontal="center" vertical="center"/>
    </xf>
    <xf numFmtId="4" fontId="20" fillId="2" borderId="7" xfId="0" applyNumberFormat="1" applyFont="1" applyFill="1" applyBorder="1" applyAlignment="1">
      <alignment horizontal="justify" vertical="center" wrapText="1"/>
    </xf>
    <xf numFmtId="14" fontId="7" fillId="2" borderId="29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vertical="center" wrapText="1"/>
    </xf>
    <xf numFmtId="4" fontId="20" fillId="2" borderId="30" xfId="0" applyNumberFormat="1" applyFont="1" applyFill="1" applyBorder="1" applyAlignment="1">
      <alignment horizontal="justify" vertical="center" wrapText="1"/>
    </xf>
    <xf numFmtId="165" fontId="3" fillId="0" borderId="31" xfId="0" applyNumberFormat="1" applyFont="1" applyBorder="1" applyAlignment="1">
      <alignment vertical="center"/>
    </xf>
    <xf numFmtId="14" fontId="7" fillId="2" borderId="9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vertical="center" wrapText="1"/>
    </xf>
    <xf numFmtId="165" fontId="4" fillId="0" borderId="33" xfId="0" applyNumberFormat="1" applyFont="1" applyBorder="1" applyAlignment="1">
      <alignment vertical="center"/>
    </xf>
    <xf numFmtId="0" fontId="22" fillId="2" borderId="32" xfId="0" applyFont="1" applyFill="1" applyBorder="1" applyAlignment="1">
      <alignment vertical="center" wrapText="1"/>
    </xf>
    <xf numFmtId="0" fontId="22" fillId="2" borderId="34" xfId="0" applyFont="1" applyFill="1" applyBorder="1" applyAlignment="1">
      <alignment vertical="center" wrapText="1"/>
    </xf>
    <xf numFmtId="165" fontId="4" fillId="0" borderId="35" xfId="0" applyNumberFormat="1" applyFont="1" applyBorder="1" applyAlignment="1">
      <alignment vertical="center"/>
    </xf>
    <xf numFmtId="0" fontId="22" fillId="2" borderId="36" xfId="0" applyFont="1" applyFill="1" applyBorder="1" applyAlignment="1">
      <alignment vertical="center" wrapText="1"/>
    </xf>
    <xf numFmtId="165" fontId="4" fillId="0" borderId="37" xfId="0" applyNumberFormat="1" applyFont="1" applyBorder="1" applyAlignment="1">
      <alignment vertical="center"/>
    </xf>
    <xf numFmtId="0" fontId="22" fillId="2" borderId="38" xfId="0" applyFont="1" applyFill="1" applyBorder="1" applyAlignment="1">
      <alignment vertical="center" wrapText="1"/>
    </xf>
    <xf numFmtId="165" fontId="4" fillId="0" borderId="39" xfId="0" applyNumberFormat="1" applyFont="1" applyBorder="1" applyAlignment="1">
      <alignment vertical="center"/>
    </xf>
    <xf numFmtId="0" fontId="8" fillId="2" borderId="0" xfId="0" applyFont="1" applyFill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</cellXfs>
  <cellStyles count="191">
    <cellStyle name="Euro" xfId="16" xr:uid="{84AA4FBE-0411-48D5-ACF9-4E40B8D36130}"/>
    <cellStyle name="Millares 2" xfId="3" xr:uid="{1DD4F770-7187-4C61-B4A3-852F03817FA6}"/>
    <cellStyle name="Millares 2 2" xfId="31" xr:uid="{9FF9320B-7807-46A6-988B-32BA4D2EC589}"/>
    <cellStyle name="Millares 2 2 2" xfId="41" xr:uid="{CA39932A-EC18-419B-B114-41A19D5EC0F4}"/>
    <cellStyle name="Millares 2 2 2 2" xfId="134" xr:uid="{93C4B2F6-53A2-4F9C-95C3-9B7B6A7ADF4C}"/>
    <cellStyle name="Millares 2 2 3" xfId="73" xr:uid="{9F9C2250-EFE6-4F39-8640-DA32D1CF2F75}"/>
    <cellStyle name="Millares 2 2 3 2" xfId="162" xr:uid="{7562D06D-481C-40E7-AEDB-6B38BC965B06}"/>
    <cellStyle name="Millares 2 2 4" xfId="125" xr:uid="{BB5C5009-801D-48BE-B08B-765FF8C9AAA8}"/>
    <cellStyle name="Millares 2 3" xfId="37" xr:uid="{B1A5E33D-4654-4655-9E71-732BDA300BBC}"/>
    <cellStyle name="Millares 2 3 2" xfId="42" xr:uid="{6C57C44A-9AB6-4549-B21D-2B1D0B42F404}"/>
    <cellStyle name="Millares 2 3 2 2" xfId="135" xr:uid="{C04A81A3-EDBB-47D0-8BBD-13476E82CB9F}"/>
    <cellStyle name="Millares 2 3 3" xfId="74" xr:uid="{8A2D6252-6DC0-4E8F-9283-E0A2C3364157}"/>
    <cellStyle name="Millares 2 3 3 2" xfId="163" xr:uid="{F33F7E02-656E-4873-9461-F844B0C3C0BB}"/>
    <cellStyle name="Millares 2 3 4" xfId="130" xr:uid="{46917628-BDEA-4AA9-A8C4-4FBDE697F81D}"/>
    <cellStyle name="Millares 2 4" xfId="69" xr:uid="{434E2878-2137-40CA-B674-C37C6AE593DB}"/>
    <cellStyle name="Millares 2 4 2" xfId="75" xr:uid="{A0E129A3-5510-45F1-AB08-2ECB84C75987}"/>
    <cellStyle name="Millares 2 4 3" xfId="159" xr:uid="{EE5A66DD-7304-473A-99E7-E8BBE4B364B7}"/>
    <cellStyle name="Millares 2 5" xfId="72" xr:uid="{0FB8F900-FDC2-44D6-85E1-491FC94E38D0}"/>
    <cellStyle name="Millares 2 5 2" xfId="161" xr:uid="{1F5D99FC-C3C1-4326-A311-B51CF3309C01}"/>
    <cellStyle name="Millares 3" xfId="6" xr:uid="{7D647ED8-9603-4A3C-8D7E-761857018852}"/>
    <cellStyle name="Millares 3 2" xfId="9" xr:uid="{8D9A0937-F9C0-4305-B1C9-D9687BD943AC}"/>
    <cellStyle name="Millares 3 2 2" xfId="18" xr:uid="{3F52A1D8-21E5-4E0D-BF94-5BEDAB7338D9}"/>
    <cellStyle name="Millares 3 2 2 2" xfId="43" xr:uid="{D1F2E08B-7552-486A-8D43-DBF3363BB02C}"/>
    <cellStyle name="Millares 3 2 2 2 2" xfId="136" xr:uid="{7D8F4E52-45FC-41FB-80A4-804738356744}"/>
    <cellStyle name="Millares 3 2 2 3" xfId="76" xr:uid="{AF00A516-80BA-4E6C-95DE-E6B6C585CEAB}"/>
    <cellStyle name="Millares 3 2 2 3 2" xfId="164" xr:uid="{534A23E6-5630-477C-9A5E-53F122B30BEC}"/>
    <cellStyle name="Millares 3 2 2 4" xfId="114" xr:uid="{8DF68DA1-1709-489B-B333-8DB887B811FB}"/>
    <cellStyle name="Millares 3 3" xfId="19" xr:uid="{9B423B2C-C9E6-4E9A-AF57-061B896D1F1B}"/>
    <cellStyle name="Millares 3 3 2" xfId="44" xr:uid="{4C920E63-6974-4420-AE57-9A19B0FDDB05}"/>
    <cellStyle name="Millares 3 3 2 2" xfId="137" xr:uid="{ACF8A632-ED6A-4E1D-8C33-8465C6CED509}"/>
    <cellStyle name="Millares 3 3 3" xfId="77" xr:uid="{D78D4D83-B98B-4589-8F46-98158AFA998A}"/>
    <cellStyle name="Millares 3 3 3 2" xfId="165" xr:uid="{C0A53473-9F01-404C-98F2-45CE6D2CAB5D}"/>
    <cellStyle name="Millares 3 3 4" xfId="115" xr:uid="{09998CE0-83FD-455D-810E-D9DE0D0A0A80}"/>
    <cellStyle name="Millares 3 4" xfId="17" xr:uid="{7B1EE651-CC0A-4355-BE75-BBCFDE534146}"/>
    <cellStyle name="Millares 3 4 2" xfId="45" xr:uid="{720F6CDB-EC27-42CB-959B-04E86732C60A}"/>
    <cellStyle name="Millares 3 4 2 2" xfId="138" xr:uid="{E9CA1210-2257-400C-AAC2-E3314984DA75}"/>
    <cellStyle name="Millares 3 4 3" xfId="78" xr:uid="{360A7791-2784-4DB1-AF5E-5B9C43581199}"/>
    <cellStyle name="Millares 3 4 3 2" xfId="166" xr:uid="{8A33BE55-65C6-4993-8385-B725A473EE46}"/>
    <cellStyle name="Millares 3 4 4" xfId="113" xr:uid="{880CD207-DCBD-4CBE-B19D-6061927C37F6}"/>
    <cellStyle name="Millares 4" xfId="10" xr:uid="{4CC78FEF-1895-47D0-AE38-588504325854}"/>
    <cellStyle name="Moneda 2" xfId="20" xr:uid="{6D141DAF-AF72-4CF0-B5FE-A2764A2EBD41}"/>
    <cellStyle name="Moneda 2 2" xfId="21" xr:uid="{3D3EAD4A-2064-43B8-9E27-96A76F67B70C}"/>
    <cellStyle name="Moneda 2 2 2" xfId="80" xr:uid="{BED41938-BDB9-4A4A-88B5-3E366D4BA33D}"/>
    <cellStyle name="Moneda 2 2 2 2" xfId="168" xr:uid="{0ADCC5F9-0AE5-4A95-ACB2-07B99A4DC1C0}"/>
    <cellStyle name="Moneda 2 2 3" xfId="117" xr:uid="{EEBBA0E5-5667-4432-B84B-721424C77DE9}"/>
    <cellStyle name="Moneda 2 3" xfId="79" xr:uid="{9F3AB464-021F-48C4-8562-F38001B5161A}"/>
    <cellStyle name="Moneda 2 3 2" xfId="167" xr:uid="{26F826F8-C4BC-457C-BE3E-E945F9B478D0}"/>
    <cellStyle name="Moneda 2 4" xfId="116" xr:uid="{E4A009ED-19A2-4A25-9C52-5C5CB7E64B0F}"/>
    <cellStyle name="Moneda 3" xfId="22" xr:uid="{9CDE8965-9C46-403B-884E-155FD7B1CD0D}"/>
    <cellStyle name="Moneda 3 2" xfId="23" xr:uid="{9C2360ED-8CA8-4AD5-9816-D56EB899BE00}"/>
    <cellStyle name="Moneda 3 2 2" xfId="81" xr:uid="{1C3CA7E5-FBDD-4B62-817B-F0969481EA58}"/>
    <cellStyle name="Moneda 3 2 2 2" xfId="169" xr:uid="{A0396D2D-8678-4282-A83C-E9D66F9936EE}"/>
    <cellStyle name="Moneda 3 2 3" xfId="119" xr:uid="{41532E16-0CFF-4107-97A3-CCBF0D875B0F}"/>
    <cellStyle name="Moneda 3 3" xfId="82" xr:uid="{F2FDAF9F-B021-4F20-9956-ABC9D4A3AB8D}"/>
    <cellStyle name="Moneda 3 3 2" xfId="170" xr:uid="{2B8B6CD6-9B39-468B-85CA-AE0F45BBA917}"/>
    <cellStyle name="Moneda 3 4" xfId="118" xr:uid="{8C8D82C2-D117-4F3A-B745-BB0603260DB5}"/>
    <cellStyle name="Moneda 4" xfId="70" xr:uid="{042C2FFD-88A7-4C7F-ADA3-5E976115DE8D}"/>
    <cellStyle name="Normal" xfId="0" builtinId="0"/>
    <cellStyle name="Normal 10" xfId="29" xr:uid="{2DC1497E-AF07-46F4-B99E-EBB8EA086BB3}"/>
    <cellStyle name="Normal 10 2" xfId="46" xr:uid="{D8D5F17E-1FF2-4E98-AAAF-45F1C2CF5295}"/>
    <cellStyle name="Normal 10 2 2" xfId="139" xr:uid="{1B68D0A4-92A0-41E0-9231-E069894A3F92}"/>
    <cellStyle name="Normal 10 3" xfId="83" xr:uid="{00221562-2F3D-42C5-BA61-8A162DC64D32}"/>
    <cellStyle name="Normal 10 3 2" xfId="171" xr:uid="{B358DD47-2B91-47AC-9A01-89602E1F3BC6}"/>
    <cellStyle name="Normal 10 4" xfId="123" xr:uid="{17D682B4-F60C-4C11-9791-7A76764F629A}"/>
    <cellStyle name="Normal 11" xfId="30" xr:uid="{E740458C-2E96-4E64-B895-FD140AFB6DAB}"/>
    <cellStyle name="Normal 11 2" xfId="47" xr:uid="{D163E297-D1ED-4ACC-AE33-CDC68A0D6C59}"/>
    <cellStyle name="Normal 11 2 2" xfId="140" xr:uid="{24B4EFF0-D014-4A19-861F-75DF54F57248}"/>
    <cellStyle name="Normal 11 3" xfId="84" xr:uid="{5DAD7FC1-D9F7-4A63-8DAE-8042BB188BB0}"/>
    <cellStyle name="Normal 11 3 2" xfId="172" xr:uid="{94EDFBBF-9343-479F-A695-EE9E286772A2}"/>
    <cellStyle name="Normal 11 4" xfId="124" xr:uid="{533E06F7-6DA7-41D6-BF63-697CC61A24C2}"/>
    <cellStyle name="Normal 12" xfId="34" xr:uid="{8652B5DA-8E8A-4175-BC88-E17B42BEFB63}"/>
    <cellStyle name="Normal 13" xfId="36" xr:uid="{A5FF0210-D1E6-4C5E-A4F2-7DFA9DA7E956}"/>
    <cellStyle name="Normal 13 2" xfId="48" xr:uid="{85B297B5-9249-43A7-80E4-3EAC68213FC0}"/>
    <cellStyle name="Normal 13 2 2" xfId="141" xr:uid="{AEF21194-98A2-4383-B309-DF953EC0CD01}"/>
    <cellStyle name="Normal 13 3" xfId="85" xr:uid="{B7E5FA46-E43C-43A7-BFC3-CD683C9A632B}"/>
    <cellStyle name="Normal 13 3 2" xfId="173" xr:uid="{5FC45ACC-B30F-4CE9-BFD2-CF7C5B3A8902}"/>
    <cellStyle name="Normal 13 4" xfId="129" xr:uid="{B2315DD0-BD01-4061-8CA1-FE280E2244D8}"/>
    <cellStyle name="Normal 14" xfId="38" xr:uid="{BA6E9B5D-5025-433A-9502-3320B203DBE9}"/>
    <cellStyle name="Normal 14 2" xfId="49" xr:uid="{7D44FD54-FBCA-44CB-ACE4-61976F4939D8}"/>
    <cellStyle name="Normal 14 2 2" xfId="142" xr:uid="{BB830C99-0005-43D0-8FAF-54649502D1E4}"/>
    <cellStyle name="Normal 14 3" xfId="86" xr:uid="{D019EBCF-9B1E-4972-9345-A9967E08F48A}"/>
    <cellStyle name="Normal 14 3 2" xfId="174" xr:uid="{8791038F-ECA1-4490-9B01-DDCC80639DBD}"/>
    <cellStyle name="Normal 14 4" xfId="131" xr:uid="{75D24F56-2414-4F9B-B53F-81235B4AEC73}"/>
    <cellStyle name="Normal 15" xfId="50" xr:uid="{C68D9CE1-DC26-42E2-932D-430F17255777}"/>
    <cellStyle name="Normal 16" xfId="40" xr:uid="{CAACF9BA-3FE4-4B5F-AD03-1DD062EA8DBB}"/>
    <cellStyle name="Normal 16 2" xfId="133" xr:uid="{3B42F81E-7F6B-48E6-953D-3970C79C1672}"/>
    <cellStyle name="Normal 17" xfId="71" xr:uid="{BB9E582F-A023-470C-8D8B-0C56D6D66D1D}"/>
    <cellStyle name="Normal 17 2" xfId="160" xr:uid="{B1C887BD-5D23-4E67-BEBD-DE7EB7EB0646}"/>
    <cellStyle name="Normal 18" xfId="1" xr:uid="{C5A775F8-D2C3-4367-8076-08921595DFF7}"/>
    <cellStyle name="Normal 2" xfId="2" xr:uid="{564A7BC8-643C-4468-AD76-11A32A70247D}"/>
    <cellStyle name="Normal 2 10" xfId="104" xr:uid="{A33BA33B-A776-4530-8578-F01455AE01D1}"/>
    <cellStyle name="Normal 2 2" xfId="11" xr:uid="{5A55FC73-41B2-45DF-B7A2-7412AB339B45}"/>
    <cellStyle name="Normal 2 2 2" xfId="52" xr:uid="{42E2DF27-CE9E-43FD-A287-19006D53D3FD}"/>
    <cellStyle name="Normal 2 2 2 2" xfId="88" xr:uid="{91A8A7BA-9F4F-4887-AB32-9C9E2A5555DB}"/>
    <cellStyle name="Normal 2 2 2 2 2" xfId="175" xr:uid="{AF00248C-53E0-4116-B85C-CDEF7804E39D}"/>
    <cellStyle name="Normal 2 2 2 3" xfId="144" xr:uid="{19DC5355-071B-4E48-ACD9-AADBDA6CE202}"/>
    <cellStyle name="Normal 2 2 3" xfId="87" xr:uid="{EF1713CF-3248-40B0-AE15-DB119A00D3E0}"/>
    <cellStyle name="Normal 2 2 4" xfId="108" xr:uid="{573529F9-B708-4D5C-8C13-3C25EB60FB13}"/>
    <cellStyle name="Normal 2 3" xfId="24" xr:uid="{A8A94A28-4CF6-4908-8DFE-E48179083CF4}"/>
    <cellStyle name="Normal 2 3 2" xfId="53" xr:uid="{E08CB0EE-7E71-4C6F-9E1F-31BBD14FB765}"/>
    <cellStyle name="Normal 2 4" xfId="26" xr:uid="{23605EE9-9462-4438-9148-769B2BB4E74C}"/>
    <cellStyle name="Normal 2 4 2" xfId="54" xr:uid="{5EE69B66-52DA-4BB9-A9E4-41B468610270}"/>
    <cellStyle name="Normal 2 5" xfId="32" xr:uid="{8397E8CD-C583-4D58-9CF3-E53D0CA18554}"/>
    <cellStyle name="Normal 2 5 2" xfId="55" xr:uid="{704E04EF-5466-4DE3-A147-8221C1C87145}"/>
    <cellStyle name="Normal 2 5 2 2" xfId="145" xr:uid="{87B245DB-CE29-45FC-B019-C4115FA3A4EE}"/>
    <cellStyle name="Normal 2 5 3" xfId="89" xr:uid="{65EE3A04-37CE-4FD3-8ED0-A10B5EEE9CFC}"/>
    <cellStyle name="Normal 2 5 3 2" xfId="176" xr:uid="{BE7B708C-92FB-4CDC-84F4-13349FA9BB76}"/>
    <cellStyle name="Normal 2 5 4" xfId="126" xr:uid="{9241AF65-46F7-4FD9-93AE-CDAEB591169C}"/>
    <cellStyle name="Normal 2 6" xfId="33" xr:uid="{32E1C635-D561-45E4-B722-02730A92AE56}"/>
    <cellStyle name="Normal 2 6 2" xfId="56" xr:uid="{EDC511C4-CF0A-4C25-87AB-050729E6B3BA}"/>
    <cellStyle name="Normal 2 6 2 2" xfId="146" xr:uid="{D90CCF50-AC79-4C46-9CBF-648862E8FC99}"/>
    <cellStyle name="Normal 2 6 3" xfId="90" xr:uid="{CC0F2487-58E1-4E9D-93F4-AA887021CADB}"/>
    <cellStyle name="Normal 2 6 3 2" xfId="177" xr:uid="{0EB481E3-8294-43E1-9B9D-0AAD1A820909}"/>
    <cellStyle name="Normal 2 6 4" xfId="127" xr:uid="{514CF42E-3A44-4823-BA0D-53E2D9C5F62A}"/>
    <cellStyle name="Normal 2 7" xfId="35" xr:uid="{0CE60EA7-97CC-45A9-9498-E61E9CB44F5C}"/>
    <cellStyle name="Normal 2 7 2" xfId="57" xr:uid="{FDAAD5BD-BADB-464C-9561-8475D299DFB0}"/>
    <cellStyle name="Normal 2 7 2 2" xfId="147" xr:uid="{CF4EDD0F-3497-482E-8928-F4DC06597104}"/>
    <cellStyle name="Normal 2 7 3" xfId="91" xr:uid="{BE5975C9-BEFF-4BAD-AF05-2315EA13E3B1}"/>
    <cellStyle name="Normal 2 7 3 2" xfId="178" xr:uid="{D241621E-ACB6-4F1C-904A-937A98308FA9}"/>
    <cellStyle name="Normal 2 7 4" xfId="128" xr:uid="{2CF071E9-C053-4F55-9107-95E2ECCBCA98}"/>
    <cellStyle name="Normal 2 8" xfId="39" xr:uid="{399AC144-6AB3-4768-BE26-6538A5C81B71}"/>
    <cellStyle name="Normal 2 8 2" xfId="58" xr:uid="{D2BD967E-59C6-4C23-9C43-A6978423EC74}"/>
    <cellStyle name="Normal 2 8 2 2" xfId="148" xr:uid="{46623B1F-9AE7-4A5E-B289-B805A29E4C9C}"/>
    <cellStyle name="Normal 2 8 3" xfId="92" xr:uid="{87F5DA21-7147-4735-B663-326A24E1CCF8}"/>
    <cellStyle name="Normal 2 8 3 2" xfId="179" xr:uid="{D25C243A-9B09-44AC-846E-C2C35E75AD13}"/>
    <cellStyle name="Normal 2 8 4" xfId="132" xr:uid="{11E523FE-2AA3-43DB-A50C-C6927957596B}"/>
    <cellStyle name="Normal 2 9" xfId="51" xr:uid="{913FC369-C248-4434-B067-44331EB9B0B8}"/>
    <cellStyle name="Normal 2 9 2" xfId="93" xr:uid="{1FA02BD0-1333-4C4C-A66E-10ABB4B507B7}"/>
    <cellStyle name="Normal 2 9 2 2" xfId="180" xr:uid="{A6AF0C2E-7336-492E-925C-4A4537424A47}"/>
    <cellStyle name="Normal 2 9 3" xfId="143" xr:uid="{FCD77374-D074-4C8C-B6DE-AFB0D839565E}"/>
    <cellStyle name="Normal 3" xfId="5" xr:uid="{932BFD25-FDC9-4018-A585-547E9C42518E}"/>
    <cellStyle name="Normal 3 2" xfId="12" xr:uid="{FEF56F97-7B8A-4E67-9B69-14FE05B5EF08}"/>
    <cellStyle name="Normal 3 2 2" xfId="60" xr:uid="{816779D6-7D15-435A-89C2-BD847A12BBE6}"/>
    <cellStyle name="Normal 3 2 2 2" xfId="150" xr:uid="{BCF80AD7-8D9D-4405-BFFB-7081528AC6D3}"/>
    <cellStyle name="Normal 3 2 3" xfId="95" xr:uid="{4FE91184-65CF-4D45-80F1-D2F99940CE20}"/>
    <cellStyle name="Normal 3 2 3 2" xfId="182" xr:uid="{E16CA0D9-597B-4172-9F39-59D6FC8D333A}"/>
    <cellStyle name="Normal 3 2 4" xfId="109" xr:uid="{496F692E-973B-43EB-BD0B-8F2674D69410}"/>
    <cellStyle name="Normal 3 3" xfId="59" xr:uid="{8784DEA2-D4F2-4B30-8EFF-2EA6FCA4A9CB}"/>
    <cellStyle name="Normal 3 3 2" xfId="149" xr:uid="{E23843AF-3CE1-4EB9-A0BE-AF92C7FA75C7}"/>
    <cellStyle name="Normal 3 4" xfId="94" xr:uid="{37A6487B-4E07-499B-B536-1D9905BBF241}"/>
    <cellStyle name="Normal 3 4 2" xfId="181" xr:uid="{2FE6AB3F-8109-4B9B-A86B-F8F6B07013C2}"/>
    <cellStyle name="Normal 3 5" xfId="105" xr:uid="{66D4A9C6-C5C3-490C-A135-B685F485ACA2}"/>
    <cellStyle name="Normal 4" xfId="7" xr:uid="{0531FA15-3CC7-47B7-BC13-7F64AB39EE24}"/>
    <cellStyle name="Normal 4 2" xfId="13" xr:uid="{0941B364-25CC-4241-A9EB-6DB0491D359A}"/>
    <cellStyle name="Normal 4 2 2" xfId="62" xr:uid="{C0E48522-1B4F-4FD6-85EC-4ADCB0485F81}"/>
    <cellStyle name="Normal 4 2 2 2" xfId="152" xr:uid="{EDFDDBAE-57B9-4139-9CEC-D41C4A6F54EA}"/>
    <cellStyle name="Normal 4 2 3" xfId="97" xr:uid="{A1411187-1227-4A1A-A955-E073BFAAF421}"/>
    <cellStyle name="Normal 4 2 3 2" xfId="184" xr:uid="{A5145D92-4351-44CC-AA60-D47A9F582754}"/>
    <cellStyle name="Normal 4 2 4" xfId="110" xr:uid="{B2CACC4A-E615-43AA-BEDE-FB61CAB3CF35}"/>
    <cellStyle name="Normal 4 3" xfId="61" xr:uid="{85195297-0A34-4419-965E-7B9D4EBCC5B6}"/>
    <cellStyle name="Normal 4 3 2" xfId="151" xr:uid="{DB50F045-21C4-4586-AF11-F39646D3EC42}"/>
    <cellStyle name="Normal 4 4" xfId="96" xr:uid="{B82C8AC3-2B67-4255-9852-65D7851E19CE}"/>
    <cellStyle name="Normal 4 4 2" xfId="183" xr:uid="{39AE5B9E-736A-4FF2-BE71-84275786D15C}"/>
    <cellStyle name="Normal 4 5" xfId="106" xr:uid="{0ADDC9AC-B8A0-41EE-9C37-056E149503CA}"/>
    <cellStyle name="Normal 5" xfId="8" xr:uid="{484F9F3B-E27D-4307-B325-20F2F26C5FA8}"/>
    <cellStyle name="Normal 5 2" xfId="14" xr:uid="{7768DB83-DB02-4572-B9E8-D0C170C6E312}"/>
    <cellStyle name="Normal 5 2 2" xfId="64" xr:uid="{AD9FA8A9-F6F2-44A6-9F38-DA93E33590B6}"/>
    <cellStyle name="Normal 5 2 2 2" xfId="154" xr:uid="{AA4B96F3-429C-4F4C-A335-77AA0601B6F7}"/>
    <cellStyle name="Normal 5 2 3" xfId="99" xr:uid="{EDEC3B46-29D9-4379-A504-4ECF14F432DC}"/>
    <cellStyle name="Normal 5 2 3 2" xfId="186" xr:uid="{94B6C47D-8F79-4CA9-86D5-2EB2C2D60CFD}"/>
    <cellStyle name="Normal 5 2 4" xfId="111" xr:uid="{4D5DEC5B-6F92-4813-A689-B1C6F6EBB422}"/>
    <cellStyle name="Normal 5 3" xfId="63" xr:uid="{9C3B2899-8BB2-41A6-AFE1-241E1248160C}"/>
    <cellStyle name="Normal 5 3 2" xfId="153" xr:uid="{9CCA14E3-C1BD-44BC-9B83-3130F77701A5}"/>
    <cellStyle name="Normal 5 4" xfId="98" xr:uid="{9D3A2A6D-3A90-4E0D-9699-99E02BB4C647}"/>
    <cellStyle name="Normal 5 4 2" xfId="185" xr:uid="{982FAF9C-7693-485C-BD38-E1943FE1E9D8}"/>
    <cellStyle name="Normal 5 5" xfId="107" xr:uid="{78929A6F-6387-465E-8260-37BB6C79E1DC}"/>
    <cellStyle name="Normal 6" xfId="15" xr:uid="{8A2DC786-6718-44CF-9BD0-8D344A0C819E}"/>
    <cellStyle name="Normal 6 2" xfId="65" xr:uid="{EF0C8500-E6CA-4A07-95BA-80AF70727157}"/>
    <cellStyle name="Normal 6 2 2" xfId="155" xr:uid="{FD62B763-D4C8-4B16-B594-8AFE61B93330}"/>
    <cellStyle name="Normal 6 3" xfId="100" xr:uid="{F4DDB72D-604F-40DE-A048-AA838C93AE16}"/>
    <cellStyle name="Normal 6 3 2" xfId="187" xr:uid="{FBC302BD-31D5-47C4-B12C-2E82A968E1AA}"/>
    <cellStyle name="Normal 6 4" xfId="112" xr:uid="{236AED50-50A1-4073-8EFF-F0DD26C32857}"/>
    <cellStyle name="Normal 7" xfId="25" xr:uid="{CC8ACF66-594E-44EA-A02F-1915A79093E2}"/>
    <cellStyle name="Normal 7 2" xfId="66" xr:uid="{E12F7CEF-7D73-4DC1-BC46-98AF324DB218}"/>
    <cellStyle name="Normal 7 2 2" xfId="156" xr:uid="{9F1AFCB4-A4A5-4495-AFE6-99365913E1B1}"/>
    <cellStyle name="Normal 7 3" xfId="101" xr:uid="{89F65FBB-1B74-49EA-8ECF-8BA028B7AD9F}"/>
    <cellStyle name="Normal 7 3 2" xfId="188" xr:uid="{F5F5356E-A2F6-44BA-9403-4C8CD1D8E0B7}"/>
    <cellStyle name="Normal 7 4" xfId="120" xr:uid="{542E2EC9-32BB-452C-A991-A7A8D11080DC}"/>
    <cellStyle name="Normal 8" xfId="27" xr:uid="{1341F838-1658-474F-B50B-60F8A2996624}"/>
    <cellStyle name="Normal 8 2" xfId="67" xr:uid="{DABFD25F-2B9F-4F5F-8B95-7023F8344D55}"/>
    <cellStyle name="Normal 8 2 2" xfId="157" xr:uid="{BBAB611C-BF93-4692-82AF-135E7C06457D}"/>
    <cellStyle name="Normal 8 3" xfId="102" xr:uid="{5D1FEC6D-E7FA-47ED-81C0-F2044684CE39}"/>
    <cellStyle name="Normal 8 3 2" xfId="189" xr:uid="{A80E80DC-2F7C-4371-82F0-B1CC7868E24A}"/>
    <cellStyle name="Normal 8 4" xfId="121" xr:uid="{D1642492-4958-4291-BC95-40F420DEF3A7}"/>
    <cellStyle name="Normal 9" xfId="28" xr:uid="{30625AD7-384F-420F-B817-6ED5016414BF}"/>
    <cellStyle name="Normal 9 2" xfId="68" xr:uid="{D8DE8F97-849D-4484-AB70-C82CF8C480B3}"/>
    <cellStyle name="Normal 9 2 2" xfId="158" xr:uid="{738CBA83-744E-4B30-B74C-8B60AD113899}"/>
    <cellStyle name="Normal 9 3" xfId="103" xr:uid="{64D6D1F1-C8D1-4D15-9A92-1D99AFD242D3}"/>
    <cellStyle name="Normal 9 3 2" xfId="190" xr:uid="{B2419A9D-F817-455D-8075-E29DB13736AE}"/>
    <cellStyle name="Normal 9 4" xfId="122" xr:uid="{D6260E93-1E2E-4DD4-BEA9-CC8388124EEB}"/>
    <cellStyle name="Porcentaje 2" xfId="4" xr:uid="{00D74E9C-CD88-43CF-9774-7B83B6C1EA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82826</xdr:colOff>
      <xdr:row>0</xdr:row>
      <xdr:rowOff>107674</xdr:rowOff>
    </xdr:from>
    <xdr:to>
      <xdr:col>1</xdr:col>
      <xdr:colOff>495300</xdr:colOff>
      <xdr:row>4</xdr:row>
      <xdr:rowOff>161602</xdr:rowOff>
    </xdr:to>
    <xdr:pic>
      <xdr:nvPicPr>
        <xdr:cNvPr id="18" name="Imagen 1" descr="Logo Fin_0.tmp">
          <a:extLst>
            <a:ext uri="{FF2B5EF4-FFF2-40B4-BE49-F238E27FC236}">
              <a16:creationId xmlns:a16="http://schemas.microsoft.com/office/drawing/2014/main" id="{EDEBE583-A302-4483-9890-CD1043819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6" y="107674"/>
          <a:ext cx="1298713" cy="840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1</xdr:col>
      <xdr:colOff>495301</xdr:colOff>
      <xdr:row>4</xdr:row>
      <xdr:rowOff>161602</xdr:rowOff>
    </xdr:to>
    <xdr:pic>
      <xdr:nvPicPr>
        <xdr:cNvPr id="2" name="Imagen 1" descr="Logo Fin_0.tmp">
          <a:extLst>
            <a:ext uri="{FF2B5EF4-FFF2-40B4-BE49-F238E27FC236}">
              <a16:creationId xmlns:a16="http://schemas.microsoft.com/office/drawing/2014/main" id="{55700C47-14D6-47DA-8544-D3C0C6B32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190625" cy="9521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82826</xdr:colOff>
      <xdr:row>0</xdr:row>
      <xdr:rowOff>107674</xdr:rowOff>
    </xdr:from>
    <xdr:to>
      <xdr:col>1</xdr:col>
      <xdr:colOff>495300</xdr:colOff>
      <xdr:row>4</xdr:row>
      <xdr:rowOff>161602</xdr:rowOff>
    </xdr:to>
    <xdr:pic>
      <xdr:nvPicPr>
        <xdr:cNvPr id="3" name="Imagen 2" descr="Logo Fin_0.tmp">
          <a:extLst>
            <a:ext uri="{FF2B5EF4-FFF2-40B4-BE49-F238E27FC236}">
              <a16:creationId xmlns:a16="http://schemas.microsoft.com/office/drawing/2014/main" id="{E5311583-DB82-4D52-9797-295D9387B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26" y="107674"/>
          <a:ext cx="1593574" cy="844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7"/>
  <sheetViews>
    <sheetView tabSelected="1" view="pageBreakPreview" topLeftCell="A115" zoomScale="70" zoomScaleNormal="70" zoomScaleSheetLayoutView="70" zoomScalePageLayoutView="40" workbookViewId="0">
      <selection activeCell="C119" sqref="C119"/>
    </sheetView>
  </sheetViews>
  <sheetFormatPr baseColWidth="10" defaultColWidth="9.140625" defaultRowHeight="15" x14ac:dyDescent="0.25"/>
  <cols>
    <col min="1" max="1" width="13.28515625" customWidth="1"/>
    <col min="2" max="2" width="33.28515625" style="2" customWidth="1"/>
    <col min="3" max="3" width="84.28515625" customWidth="1"/>
    <col min="4" max="4" width="16.140625" style="6" customWidth="1"/>
    <col min="5" max="5" width="13.5703125" bestFit="1" customWidth="1"/>
    <col min="6" max="6" width="14.42578125" bestFit="1" customWidth="1"/>
  </cols>
  <sheetData>
    <row r="1" spans="1:4" ht="15.75" x14ac:dyDescent="0.25">
      <c r="A1" s="76" t="s">
        <v>0</v>
      </c>
      <c r="B1" s="77"/>
      <c r="C1" s="77"/>
      <c r="D1" s="78"/>
    </row>
    <row r="2" spans="1:4" ht="15.75" x14ac:dyDescent="0.25">
      <c r="A2" s="73" t="s">
        <v>1</v>
      </c>
      <c r="B2" s="74"/>
      <c r="C2" s="74"/>
      <c r="D2" s="75"/>
    </row>
    <row r="3" spans="1:4" ht="15.75" x14ac:dyDescent="0.25">
      <c r="A3" s="73" t="s">
        <v>2</v>
      </c>
      <c r="B3" s="74"/>
      <c r="C3" s="74"/>
      <c r="D3" s="75"/>
    </row>
    <row r="4" spans="1:4" x14ac:dyDescent="0.25">
      <c r="A4" s="9"/>
      <c r="D4" s="8"/>
    </row>
    <row r="5" spans="1:4" x14ac:dyDescent="0.25">
      <c r="A5" s="9"/>
      <c r="D5" s="8"/>
    </row>
    <row r="6" spans="1:4" ht="15.75" x14ac:dyDescent="0.25">
      <c r="A6" s="13" t="s">
        <v>3</v>
      </c>
      <c r="D6" s="8"/>
    </row>
    <row r="7" spans="1:4" ht="15.75" x14ac:dyDescent="0.25">
      <c r="A7" s="13" t="s">
        <v>5</v>
      </c>
      <c r="D7" s="8"/>
    </row>
    <row r="8" spans="1:4" ht="15.75" x14ac:dyDescent="0.25">
      <c r="A8" s="13" t="s">
        <v>4</v>
      </c>
      <c r="D8" s="8"/>
    </row>
    <row r="9" spans="1:4" x14ac:dyDescent="0.25">
      <c r="A9" s="9"/>
      <c r="D9" s="8"/>
    </row>
    <row r="10" spans="1:4" ht="15.75" x14ac:dyDescent="0.25">
      <c r="A10" s="70" t="s">
        <v>14</v>
      </c>
      <c r="B10" s="71"/>
      <c r="C10" s="71"/>
      <c r="D10" s="72"/>
    </row>
    <row r="11" spans="1:4" ht="15.75" thickBot="1" x14ac:dyDescent="0.3">
      <c r="A11" s="9"/>
      <c r="D11" s="8"/>
    </row>
    <row r="12" spans="1:4" ht="46.5" customHeight="1" thickBot="1" x14ac:dyDescent="0.3">
      <c r="A12" s="5" t="s">
        <v>6</v>
      </c>
      <c r="B12" s="4" t="s">
        <v>7</v>
      </c>
      <c r="C12" s="5" t="s">
        <v>8</v>
      </c>
      <c r="D12" s="21" t="s">
        <v>10</v>
      </c>
    </row>
    <row r="13" spans="1:4" ht="36" x14ac:dyDescent="0.25">
      <c r="A13" s="17">
        <v>45170</v>
      </c>
      <c r="B13" s="15" t="s">
        <v>46</v>
      </c>
      <c r="C13" s="16" t="s">
        <v>60</v>
      </c>
      <c r="D13" s="20">
        <v>398</v>
      </c>
    </row>
    <row r="14" spans="1:4" ht="36" x14ac:dyDescent="0.25">
      <c r="A14" s="17">
        <v>45170</v>
      </c>
      <c r="B14" s="15" t="s">
        <v>46</v>
      </c>
      <c r="C14" s="16" t="s">
        <v>61</v>
      </c>
      <c r="D14" s="19">
        <v>115.5</v>
      </c>
    </row>
    <row r="15" spans="1:4" ht="36" x14ac:dyDescent="0.25">
      <c r="A15" s="17">
        <v>45170</v>
      </c>
      <c r="B15" s="15" t="s">
        <v>49</v>
      </c>
      <c r="C15" s="16" t="s">
        <v>62</v>
      </c>
      <c r="D15" s="19">
        <v>119</v>
      </c>
    </row>
    <row r="16" spans="1:4" ht="60" x14ac:dyDescent="0.25">
      <c r="A16" s="17">
        <v>45170</v>
      </c>
      <c r="B16" s="15" t="s">
        <v>59</v>
      </c>
      <c r="C16" s="16" t="s">
        <v>63</v>
      </c>
      <c r="D16" s="19">
        <v>465</v>
      </c>
    </row>
    <row r="17" spans="1:4" ht="60" x14ac:dyDescent="0.25">
      <c r="A17" s="17">
        <v>45170</v>
      </c>
      <c r="B17" s="15" t="s">
        <v>29</v>
      </c>
      <c r="C17" s="16" t="s">
        <v>64</v>
      </c>
      <c r="D17" s="19">
        <v>63</v>
      </c>
    </row>
    <row r="18" spans="1:4" ht="36" x14ac:dyDescent="0.25">
      <c r="A18" s="17">
        <v>45170</v>
      </c>
      <c r="B18" s="15" t="s">
        <v>28</v>
      </c>
      <c r="C18" s="16" t="s">
        <v>65</v>
      </c>
      <c r="D18" s="19">
        <v>100</v>
      </c>
    </row>
    <row r="19" spans="1:4" ht="36" x14ac:dyDescent="0.25">
      <c r="A19" s="17">
        <v>45170</v>
      </c>
      <c r="B19" s="15" t="s">
        <v>29</v>
      </c>
      <c r="C19" s="16" t="s">
        <v>66</v>
      </c>
      <c r="D19" s="20">
        <v>79</v>
      </c>
    </row>
    <row r="20" spans="1:4" ht="48" x14ac:dyDescent="0.25">
      <c r="A20" s="17">
        <v>45170</v>
      </c>
      <c r="B20" s="15" t="s">
        <v>42</v>
      </c>
      <c r="C20" s="16" t="s">
        <v>67</v>
      </c>
      <c r="D20" s="19">
        <v>117</v>
      </c>
    </row>
    <row r="21" spans="1:4" ht="36" x14ac:dyDescent="0.25">
      <c r="A21" s="17">
        <v>45170</v>
      </c>
      <c r="B21" s="15" t="s">
        <v>56</v>
      </c>
      <c r="C21" s="16" t="s">
        <v>68</v>
      </c>
      <c r="D21" s="19">
        <v>273</v>
      </c>
    </row>
    <row r="22" spans="1:4" ht="72" x14ac:dyDescent="0.25">
      <c r="A22" s="17">
        <v>45170</v>
      </c>
      <c r="B22" s="15" t="s">
        <v>59</v>
      </c>
      <c r="C22" s="16" t="s">
        <v>69</v>
      </c>
      <c r="D22" s="19">
        <v>754</v>
      </c>
    </row>
    <row r="23" spans="1:4" ht="36" x14ac:dyDescent="0.25">
      <c r="A23" s="44">
        <v>45170</v>
      </c>
      <c r="B23" s="45" t="s">
        <v>27</v>
      </c>
      <c r="C23" s="39" t="s">
        <v>70</v>
      </c>
      <c r="D23" s="40">
        <v>147</v>
      </c>
    </row>
    <row r="24" spans="1:4" ht="36" x14ac:dyDescent="0.25">
      <c r="A24" s="44">
        <v>45170</v>
      </c>
      <c r="B24" s="45" t="s">
        <v>35</v>
      </c>
      <c r="C24" s="39" t="s">
        <v>71</v>
      </c>
      <c r="D24" s="40">
        <v>147</v>
      </c>
    </row>
    <row r="25" spans="1:4" ht="36" x14ac:dyDescent="0.25">
      <c r="A25" s="44">
        <v>45170</v>
      </c>
      <c r="B25" s="45" t="s">
        <v>29</v>
      </c>
      <c r="C25" s="39" t="s">
        <v>72</v>
      </c>
      <c r="D25" s="40">
        <v>95</v>
      </c>
    </row>
    <row r="26" spans="1:4" ht="48" x14ac:dyDescent="0.25">
      <c r="A26" s="44">
        <v>45170</v>
      </c>
      <c r="B26" s="45" t="s">
        <v>41</v>
      </c>
      <c r="C26" s="39" t="s">
        <v>73</v>
      </c>
      <c r="D26" s="40">
        <v>130</v>
      </c>
    </row>
    <row r="27" spans="1:4" ht="60" x14ac:dyDescent="0.25">
      <c r="A27" s="44">
        <v>45170</v>
      </c>
      <c r="B27" s="45" t="s">
        <v>36</v>
      </c>
      <c r="C27" s="39" t="s">
        <v>74</v>
      </c>
      <c r="D27" s="40">
        <v>80</v>
      </c>
    </row>
    <row r="28" spans="1:4" ht="15.75" thickBot="1" x14ac:dyDescent="0.3">
      <c r="A28" s="53"/>
      <c r="B28" s="18"/>
      <c r="C28" s="54" t="s">
        <v>11</v>
      </c>
      <c r="D28" s="22">
        <f>SUM(D13:D27)</f>
        <v>3082.5</v>
      </c>
    </row>
    <row r="29" spans="1:4" x14ac:dyDescent="0.25">
      <c r="A29" s="55"/>
      <c r="B29" s="56"/>
      <c r="C29" s="57" t="s">
        <v>9</v>
      </c>
      <c r="D29" s="58">
        <f>+D28</f>
        <v>3082.5</v>
      </c>
    </row>
    <row r="30" spans="1:4" ht="72" x14ac:dyDescent="0.25">
      <c r="A30" s="44">
        <v>45173</v>
      </c>
      <c r="B30" s="45" t="s">
        <v>42</v>
      </c>
      <c r="C30" s="39" t="s">
        <v>76</v>
      </c>
      <c r="D30" s="40">
        <f>1260-537.5</f>
        <v>722.5</v>
      </c>
    </row>
    <row r="31" spans="1:4" ht="36" x14ac:dyDescent="0.25">
      <c r="A31" s="44">
        <v>45174</v>
      </c>
      <c r="B31" s="45" t="s">
        <v>75</v>
      </c>
      <c r="C31" s="39" t="s">
        <v>77</v>
      </c>
      <c r="D31" s="40">
        <f>903-337</f>
        <v>566</v>
      </c>
    </row>
    <row r="32" spans="1:4" ht="60" x14ac:dyDescent="0.25">
      <c r="A32" s="44">
        <v>45174</v>
      </c>
      <c r="B32" s="45" t="s">
        <v>34</v>
      </c>
      <c r="C32" s="39" t="s">
        <v>78</v>
      </c>
      <c r="D32" s="40">
        <f>903-145</f>
        <v>758</v>
      </c>
    </row>
    <row r="33" spans="1:4" ht="60" x14ac:dyDescent="0.25">
      <c r="A33" s="44">
        <v>45174</v>
      </c>
      <c r="B33" s="45" t="s">
        <v>47</v>
      </c>
      <c r="C33" s="39" t="s">
        <v>79</v>
      </c>
      <c r="D33" s="40">
        <f>903-106</f>
        <v>797</v>
      </c>
    </row>
    <row r="34" spans="1:4" ht="36" x14ac:dyDescent="0.25">
      <c r="A34" s="44">
        <v>45176</v>
      </c>
      <c r="B34" s="45" t="s">
        <v>43</v>
      </c>
      <c r="C34" s="39" t="s">
        <v>80</v>
      </c>
      <c r="D34" s="40">
        <f>987-77</f>
        <v>910</v>
      </c>
    </row>
    <row r="35" spans="1:4" ht="48" x14ac:dyDescent="0.25">
      <c r="A35" s="44">
        <v>45176</v>
      </c>
      <c r="B35" s="45" t="s">
        <v>26</v>
      </c>
      <c r="C35" s="39" t="s">
        <v>81</v>
      </c>
      <c r="D35" s="40">
        <f>1050-203</f>
        <v>847</v>
      </c>
    </row>
    <row r="36" spans="1:4" ht="60" x14ac:dyDescent="0.25">
      <c r="A36" s="44">
        <v>45176</v>
      </c>
      <c r="B36" s="45" t="s">
        <v>39</v>
      </c>
      <c r="C36" s="39" t="s">
        <v>83</v>
      </c>
      <c r="D36" s="40">
        <v>129</v>
      </c>
    </row>
    <row r="37" spans="1:4" ht="60" x14ac:dyDescent="0.25">
      <c r="A37" s="17">
        <v>45176</v>
      </c>
      <c r="B37" s="15" t="s">
        <v>82</v>
      </c>
      <c r="C37" s="16" t="s">
        <v>84</v>
      </c>
      <c r="D37" s="19">
        <v>132</v>
      </c>
    </row>
    <row r="38" spans="1:4" ht="36" x14ac:dyDescent="0.25">
      <c r="A38" s="44">
        <v>45176</v>
      </c>
      <c r="B38" s="45" t="s">
        <v>55</v>
      </c>
      <c r="C38" s="39" t="s">
        <v>85</v>
      </c>
      <c r="D38" s="40">
        <v>323</v>
      </c>
    </row>
    <row r="39" spans="1:4" ht="48" x14ac:dyDescent="0.25">
      <c r="A39" s="44">
        <v>45176</v>
      </c>
      <c r="B39" s="45" t="s">
        <v>32</v>
      </c>
      <c r="C39" s="39" t="s">
        <v>86</v>
      </c>
      <c r="D39" s="40">
        <v>59</v>
      </c>
    </row>
    <row r="40" spans="1:4" ht="36" x14ac:dyDescent="0.25">
      <c r="A40" s="17">
        <v>45176</v>
      </c>
      <c r="B40" s="15" t="s">
        <v>82</v>
      </c>
      <c r="C40" s="39" t="s">
        <v>87</v>
      </c>
      <c r="D40" s="40">
        <v>103</v>
      </c>
    </row>
    <row r="41" spans="1:4" ht="48" x14ac:dyDescent="0.25">
      <c r="A41" s="42">
        <v>45176</v>
      </c>
      <c r="B41" s="43" t="s">
        <v>30</v>
      </c>
      <c r="C41" s="16" t="s">
        <v>89</v>
      </c>
      <c r="D41" s="19">
        <v>409.4</v>
      </c>
    </row>
    <row r="42" spans="1:4" ht="48" x14ac:dyDescent="0.25">
      <c r="A42" s="42">
        <v>45176</v>
      </c>
      <c r="B42" s="43" t="s">
        <v>31</v>
      </c>
      <c r="C42" s="16" t="s">
        <v>90</v>
      </c>
      <c r="D42" s="19">
        <v>416.3</v>
      </c>
    </row>
    <row r="43" spans="1:4" ht="36" x14ac:dyDescent="0.25">
      <c r="A43" s="42">
        <v>45176</v>
      </c>
      <c r="B43" s="43" t="s">
        <v>88</v>
      </c>
      <c r="C43" s="16" t="s">
        <v>91</v>
      </c>
      <c r="D43" s="19">
        <v>115.5</v>
      </c>
    </row>
    <row r="44" spans="1:4" ht="15.75" thickBot="1" x14ac:dyDescent="0.3">
      <c r="A44" s="53"/>
      <c r="B44" s="18"/>
      <c r="C44" s="54" t="s">
        <v>11</v>
      </c>
      <c r="D44" s="22">
        <f>SUM(D29:D43)</f>
        <v>9370.1999999999989</v>
      </c>
    </row>
    <row r="45" spans="1:4" x14ac:dyDescent="0.25">
      <c r="A45" s="59"/>
      <c r="B45" s="60"/>
      <c r="C45" s="57" t="s">
        <v>9</v>
      </c>
      <c r="D45" s="58">
        <f>+D44</f>
        <v>9370.1999999999989</v>
      </c>
    </row>
    <row r="46" spans="1:4" s="14" customFormat="1" ht="36" x14ac:dyDescent="0.25">
      <c r="A46" s="42">
        <v>45176</v>
      </c>
      <c r="B46" s="43" t="s">
        <v>50</v>
      </c>
      <c r="C46" s="16" t="s">
        <v>92</v>
      </c>
      <c r="D46" s="19">
        <v>499</v>
      </c>
    </row>
    <row r="47" spans="1:4" s="14" customFormat="1" ht="60" x14ac:dyDescent="0.25">
      <c r="A47" s="42">
        <v>45176</v>
      </c>
      <c r="B47" s="43" t="s">
        <v>42</v>
      </c>
      <c r="C47" s="16" t="s">
        <v>93</v>
      </c>
      <c r="D47" s="19">
        <v>80</v>
      </c>
    </row>
    <row r="48" spans="1:4" s="14" customFormat="1" ht="36" x14ac:dyDescent="0.25">
      <c r="A48" s="42">
        <v>45176</v>
      </c>
      <c r="B48" s="43" t="s">
        <v>88</v>
      </c>
      <c r="C48" s="16" t="s">
        <v>94</v>
      </c>
      <c r="D48" s="19">
        <v>134</v>
      </c>
    </row>
    <row r="49" spans="1:4" s="14" customFormat="1" ht="48" x14ac:dyDescent="0.25">
      <c r="A49" s="42">
        <v>45176</v>
      </c>
      <c r="B49" s="43" t="s">
        <v>30</v>
      </c>
      <c r="C49" s="16" t="s">
        <v>95</v>
      </c>
      <c r="D49" s="19">
        <v>296</v>
      </c>
    </row>
    <row r="50" spans="1:4" s="14" customFormat="1" ht="48" x14ac:dyDescent="0.25">
      <c r="A50" s="42">
        <v>45176</v>
      </c>
      <c r="B50" s="43" t="s">
        <v>31</v>
      </c>
      <c r="C50" s="16" t="s">
        <v>96</v>
      </c>
      <c r="D50" s="19">
        <v>300</v>
      </c>
    </row>
    <row r="51" spans="1:4" s="14" customFormat="1" ht="60" x14ac:dyDescent="0.25">
      <c r="A51" s="42">
        <v>45176</v>
      </c>
      <c r="B51" s="43" t="s">
        <v>36</v>
      </c>
      <c r="C51" s="16" t="s">
        <v>97</v>
      </c>
      <c r="D51" s="19">
        <v>128</v>
      </c>
    </row>
    <row r="52" spans="1:4" s="14" customFormat="1" ht="36" x14ac:dyDescent="0.25">
      <c r="A52" s="42">
        <v>45176</v>
      </c>
      <c r="B52" s="43" t="s">
        <v>88</v>
      </c>
      <c r="C52" s="16" t="s">
        <v>98</v>
      </c>
      <c r="D52" s="19">
        <v>466.6</v>
      </c>
    </row>
    <row r="53" spans="1:4" s="14" customFormat="1" ht="36" x14ac:dyDescent="0.25">
      <c r="A53" s="42">
        <v>45181</v>
      </c>
      <c r="B53" s="43" t="s">
        <v>55</v>
      </c>
      <c r="C53" s="16" t="s">
        <v>101</v>
      </c>
      <c r="D53" s="19">
        <f>420-91</f>
        <v>329</v>
      </c>
    </row>
    <row r="54" spans="1:4" s="14" customFormat="1" ht="36" x14ac:dyDescent="0.25">
      <c r="A54" s="42">
        <v>45181</v>
      </c>
      <c r="B54" s="43" t="s">
        <v>57</v>
      </c>
      <c r="C54" s="16" t="s">
        <v>102</v>
      </c>
      <c r="D54" s="19">
        <f>420-176</f>
        <v>244</v>
      </c>
    </row>
    <row r="55" spans="1:4" s="14" customFormat="1" ht="48" x14ac:dyDescent="0.25">
      <c r="A55" s="42">
        <v>45182</v>
      </c>
      <c r="B55" s="43" t="s">
        <v>37</v>
      </c>
      <c r="C55" s="16" t="s">
        <v>99</v>
      </c>
      <c r="D55" s="19">
        <v>436.82</v>
      </c>
    </row>
    <row r="56" spans="1:4" s="14" customFormat="1" ht="48" x14ac:dyDescent="0.25">
      <c r="A56" s="42">
        <v>45182</v>
      </c>
      <c r="B56" s="43" t="s">
        <v>37</v>
      </c>
      <c r="C56" s="16" t="s">
        <v>100</v>
      </c>
      <c r="D56" s="19">
        <v>944.08</v>
      </c>
    </row>
    <row r="57" spans="1:4" s="14" customFormat="1" ht="36" x14ac:dyDescent="0.25">
      <c r="A57" s="42">
        <v>45182</v>
      </c>
      <c r="B57" s="43" t="s">
        <v>28</v>
      </c>
      <c r="C57" s="16" t="s">
        <v>103</v>
      </c>
      <c r="D57" s="19">
        <v>54</v>
      </c>
    </row>
    <row r="58" spans="1:4" s="14" customFormat="1" ht="48" x14ac:dyDescent="0.25">
      <c r="A58" s="42">
        <v>45182</v>
      </c>
      <c r="B58" s="43" t="s">
        <v>40</v>
      </c>
      <c r="C58" s="16" t="s">
        <v>104</v>
      </c>
      <c r="D58" s="19">
        <v>117</v>
      </c>
    </row>
    <row r="59" spans="1:4" s="14" customFormat="1" ht="15.75" thickBot="1" x14ac:dyDescent="0.3">
      <c r="A59" s="53"/>
      <c r="B59" s="18"/>
      <c r="C59" s="54" t="s">
        <v>11</v>
      </c>
      <c r="D59" s="22">
        <f>SUM(D45:D58)</f>
        <v>13398.699999999999</v>
      </c>
    </row>
    <row r="60" spans="1:4" s="14" customFormat="1" x14ac:dyDescent="0.25">
      <c r="A60" s="42"/>
      <c r="B60" s="43"/>
      <c r="C60" s="51" t="s">
        <v>9</v>
      </c>
      <c r="D60" s="52">
        <f>+D59</f>
        <v>13398.699999999999</v>
      </c>
    </row>
    <row r="61" spans="1:4" s="14" customFormat="1" ht="48" x14ac:dyDescent="0.25">
      <c r="A61" s="42">
        <v>45182</v>
      </c>
      <c r="B61" s="43" t="s">
        <v>82</v>
      </c>
      <c r="C61" s="16" t="s">
        <v>108</v>
      </c>
      <c r="D61" s="19">
        <v>125</v>
      </c>
    </row>
    <row r="62" spans="1:4" s="14" customFormat="1" ht="36" x14ac:dyDescent="0.25">
      <c r="A62" s="42">
        <v>45182</v>
      </c>
      <c r="B62" s="43" t="s">
        <v>105</v>
      </c>
      <c r="C62" s="16" t="s">
        <v>109</v>
      </c>
      <c r="D62" s="19">
        <v>110</v>
      </c>
    </row>
    <row r="63" spans="1:4" s="14" customFormat="1" ht="36" x14ac:dyDescent="0.25">
      <c r="A63" s="42">
        <v>45182</v>
      </c>
      <c r="B63" s="43" t="s">
        <v>106</v>
      </c>
      <c r="C63" s="16" t="s">
        <v>110</v>
      </c>
      <c r="D63" s="19">
        <v>122</v>
      </c>
    </row>
    <row r="64" spans="1:4" s="14" customFormat="1" ht="36" x14ac:dyDescent="0.25">
      <c r="A64" s="42">
        <v>45182</v>
      </c>
      <c r="B64" s="43" t="s">
        <v>107</v>
      </c>
      <c r="C64" s="16" t="s">
        <v>111</v>
      </c>
      <c r="D64" s="19">
        <v>106</v>
      </c>
    </row>
    <row r="65" spans="1:4" s="14" customFormat="1" ht="36" x14ac:dyDescent="0.25">
      <c r="A65" s="42">
        <v>45182</v>
      </c>
      <c r="B65" s="43" t="s">
        <v>46</v>
      </c>
      <c r="C65" s="16" t="s">
        <v>112</v>
      </c>
      <c r="D65" s="19">
        <v>373</v>
      </c>
    </row>
    <row r="66" spans="1:4" s="14" customFormat="1" ht="60" x14ac:dyDescent="0.25">
      <c r="A66" s="42">
        <v>45182</v>
      </c>
      <c r="B66" s="43" t="s">
        <v>39</v>
      </c>
      <c r="C66" s="16" t="s">
        <v>113</v>
      </c>
      <c r="D66" s="19">
        <v>90</v>
      </c>
    </row>
    <row r="67" spans="1:4" s="14" customFormat="1" ht="60" x14ac:dyDescent="0.25">
      <c r="A67" s="42">
        <v>45182</v>
      </c>
      <c r="B67" s="43" t="s">
        <v>82</v>
      </c>
      <c r="C67" s="16" t="s">
        <v>114</v>
      </c>
      <c r="D67" s="19">
        <v>122</v>
      </c>
    </row>
    <row r="68" spans="1:4" s="14" customFormat="1" ht="36" x14ac:dyDescent="0.25">
      <c r="A68" s="42">
        <v>45182</v>
      </c>
      <c r="B68" s="43" t="s">
        <v>28</v>
      </c>
      <c r="C68" s="16" t="s">
        <v>115</v>
      </c>
      <c r="D68" s="19">
        <v>87</v>
      </c>
    </row>
    <row r="69" spans="1:4" s="14" customFormat="1" ht="36" x14ac:dyDescent="0.25">
      <c r="A69" s="42">
        <v>45182</v>
      </c>
      <c r="B69" s="43" t="s">
        <v>29</v>
      </c>
      <c r="C69" s="16" t="s">
        <v>116</v>
      </c>
      <c r="D69" s="19">
        <v>87</v>
      </c>
    </row>
    <row r="70" spans="1:4" s="14" customFormat="1" ht="60" x14ac:dyDescent="0.25">
      <c r="A70" s="42">
        <v>45182</v>
      </c>
      <c r="B70" s="43" t="s">
        <v>36</v>
      </c>
      <c r="C70" s="16" t="s">
        <v>117</v>
      </c>
      <c r="D70" s="19">
        <v>91</v>
      </c>
    </row>
    <row r="71" spans="1:4" s="14" customFormat="1" ht="60" x14ac:dyDescent="0.25">
      <c r="A71" s="42">
        <v>45182</v>
      </c>
      <c r="B71" s="43" t="s">
        <v>26</v>
      </c>
      <c r="C71" s="16" t="s">
        <v>118</v>
      </c>
      <c r="D71" s="19">
        <v>130</v>
      </c>
    </row>
    <row r="72" spans="1:4" s="14" customFormat="1" ht="60" x14ac:dyDescent="0.25">
      <c r="A72" s="42">
        <v>45183</v>
      </c>
      <c r="B72" s="43" t="s">
        <v>26</v>
      </c>
      <c r="C72" s="16" t="s">
        <v>120</v>
      </c>
      <c r="D72" s="19">
        <f>567-100</f>
        <v>467</v>
      </c>
    </row>
    <row r="73" spans="1:4" s="14" customFormat="1" ht="72" x14ac:dyDescent="0.25">
      <c r="A73" s="42">
        <v>45183</v>
      </c>
      <c r="B73" s="43" t="s">
        <v>34</v>
      </c>
      <c r="C73" s="16" t="s">
        <v>119</v>
      </c>
      <c r="D73" s="19">
        <f>567-203+0.9</f>
        <v>364.9</v>
      </c>
    </row>
    <row r="74" spans="1:4" s="14" customFormat="1" ht="60" x14ac:dyDescent="0.25">
      <c r="A74" s="42">
        <v>45189</v>
      </c>
      <c r="B74" s="43" t="s">
        <v>33</v>
      </c>
      <c r="C74" s="16" t="s">
        <v>121</v>
      </c>
      <c r="D74" s="19">
        <v>840</v>
      </c>
    </row>
    <row r="75" spans="1:4" s="14" customFormat="1" ht="15.75" thickBot="1" x14ac:dyDescent="0.3">
      <c r="A75" s="53"/>
      <c r="B75" s="18"/>
      <c r="C75" s="54" t="s">
        <v>11</v>
      </c>
      <c r="D75" s="22">
        <f>SUM(D60:D74)</f>
        <v>16513.599999999999</v>
      </c>
    </row>
    <row r="76" spans="1:4" s="14" customFormat="1" x14ac:dyDescent="0.25">
      <c r="A76" s="42"/>
      <c r="B76" s="43"/>
      <c r="C76" s="51" t="s">
        <v>9</v>
      </c>
      <c r="D76" s="52">
        <f>+D75</f>
        <v>16513.599999999999</v>
      </c>
    </row>
    <row r="77" spans="1:4" s="14" customFormat="1" ht="60" x14ac:dyDescent="0.25">
      <c r="A77" s="42">
        <v>45189</v>
      </c>
      <c r="B77" s="43" t="s">
        <v>32</v>
      </c>
      <c r="C77" s="16" t="s">
        <v>122</v>
      </c>
      <c r="D77" s="19">
        <v>840</v>
      </c>
    </row>
    <row r="78" spans="1:4" s="14" customFormat="1" ht="72" x14ac:dyDescent="0.25">
      <c r="A78" s="42">
        <v>45189</v>
      </c>
      <c r="B78" s="43" t="s">
        <v>26</v>
      </c>
      <c r="C78" s="16" t="s">
        <v>123</v>
      </c>
      <c r="D78" s="19">
        <f>840-252.25</f>
        <v>587.75</v>
      </c>
    </row>
    <row r="79" spans="1:4" s="14" customFormat="1" ht="36" x14ac:dyDescent="0.25">
      <c r="A79" s="42">
        <v>45189</v>
      </c>
      <c r="B79" s="43" t="s">
        <v>38</v>
      </c>
      <c r="C79" s="16" t="s">
        <v>124</v>
      </c>
      <c r="D79" s="19">
        <v>115</v>
      </c>
    </row>
    <row r="80" spans="1:4" s="14" customFormat="1" ht="36" x14ac:dyDescent="0.25">
      <c r="A80" s="42">
        <v>45189</v>
      </c>
      <c r="B80" s="43" t="s">
        <v>49</v>
      </c>
      <c r="C80" s="16" t="s">
        <v>125</v>
      </c>
      <c r="D80" s="19">
        <v>134</v>
      </c>
    </row>
    <row r="81" spans="1:4" s="14" customFormat="1" ht="36" x14ac:dyDescent="0.25">
      <c r="A81" s="42">
        <v>45189</v>
      </c>
      <c r="B81" s="43" t="s">
        <v>107</v>
      </c>
      <c r="C81" s="16" t="s">
        <v>126</v>
      </c>
      <c r="D81" s="19">
        <v>144</v>
      </c>
    </row>
    <row r="82" spans="1:4" s="14" customFormat="1" ht="48" x14ac:dyDescent="0.25">
      <c r="A82" s="42">
        <v>45189</v>
      </c>
      <c r="B82" s="43" t="s">
        <v>27</v>
      </c>
      <c r="C82" s="16" t="s">
        <v>127</v>
      </c>
      <c r="D82" s="19">
        <v>135</v>
      </c>
    </row>
    <row r="83" spans="1:4" s="14" customFormat="1" ht="36" x14ac:dyDescent="0.25">
      <c r="A83" s="42">
        <v>45189</v>
      </c>
      <c r="B83" s="43" t="s">
        <v>107</v>
      </c>
      <c r="C83" s="16" t="s">
        <v>128</v>
      </c>
      <c r="D83" s="19">
        <v>470</v>
      </c>
    </row>
    <row r="84" spans="1:4" s="14" customFormat="1" ht="48" x14ac:dyDescent="0.25">
      <c r="A84" s="42">
        <v>45189</v>
      </c>
      <c r="B84" s="43" t="s">
        <v>46</v>
      </c>
      <c r="C84" s="16" t="s">
        <v>129</v>
      </c>
      <c r="D84" s="19">
        <v>475</v>
      </c>
    </row>
    <row r="85" spans="1:4" s="14" customFormat="1" ht="36" x14ac:dyDescent="0.25">
      <c r="A85" s="42">
        <v>45189</v>
      </c>
      <c r="B85" s="43" t="s">
        <v>30</v>
      </c>
      <c r="C85" s="16" t="s">
        <v>130</v>
      </c>
      <c r="D85" s="19">
        <v>69</v>
      </c>
    </row>
    <row r="86" spans="1:4" s="14" customFormat="1" ht="36" x14ac:dyDescent="0.25">
      <c r="A86" s="42">
        <v>45189</v>
      </c>
      <c r="B86" s="43" t="s">
        <v>48</v>
      </c>
      <c r="C86" s="16" t="s">
        <v>131</v>
      </c>
      <c r="D86" s="19">
        <v>72</v>
      </c>
    </row>
    <row r="87" spans="1:4" s="14" customFormat="1" ht="48" x14ac:dyDescent="0.25">
      <c r="A87" s="42">
        <v>45189</v>
      </c>
      <c r="B87" s="43" t="s">
        <v>27</v>
      </c>
      <c r="C87" s="16" t="s">
        <v>132</v>
      </c>
      <c r="D87" s="19">
        <v>79</v>
      </c>
    </row>
    <row r="88" spans="1:4" s="14" customFormat="1" ht="48" x14ac:dyDescent="0.25">
      <c r="A88" s="42">
        <v>45189</v>
      </c>
      <c r="B88" s="43" t="s">
        <v>34</v>
      </c>
      <c r="C88" s="16" t="s">
        <v>133</v>
      </c>
      <c r="D88" s="19">
        <v>119</v>
      </c>
    </row>
    <row r="89" spans="1:4" s="14" customFormat="1" ht="48" x14ac:dyDescent="0.25">
      <c r="A89" s="42">
        <v>45189</v>
      </c>
      <c r="B89" s="43" t="s">
        <v>45</v>
      </c>
      <c r="C89" s="16" t="s">
        <v>134</v>
      </c>
      <c r="D89" s="19">
        <v>127</v>
      </c>
    </row>
    <row r="90" spans="1:4" s="14" customFormat="1" ht="15.75" thickBot="1" x14ac:dyDescent="0.3">
      <c r="A90" s="53"/>
      <c r="B90" s="18"/>
      <c r="C90" s="54" t="s">
        <v>11</v>
      </c>
      <c r="D90" s="22">
        <f>SUM(D76:D89)</f>
        <v>19880.349999999999</v>
      </c>
    </row>
    <row r="91" spans="1:4" s="14" customFormat="1" x14ac:dyDescent="0.25">
      <c r="A91" s="42"/>
      <c r="B91" s="43"/>
      <c r="C91" s="51" t="s">
        <v>9</v>
      </c>
      <c r="D91" s="52">
        <f>+D90</f>
        <v>19880.349999999999</v>
      </c>
    </row>
    <row r="92" spans="1:4" s="14" customFormat="1" ht="48" x14ac:dyDescent="0.25">
      <c r="A92" s="42">
        <v>45189</v>
      </c>
      <c r="B92" s="43" t="s">
        <v>27</v>
      </c>
      <c r="C92" s="16" t="s">
        <v>135</v>
      </c>
      <c r="D92" s="19">
        <v>147</v>
      </c>
    </row>
    <row r="93" spans="1:4" s="14" customFormat="1" ht="36" x14ac:dyDescent="0.25">
      <c r="A93" s="42">
        <v>45189</v>
      </c>
      <c r="B93" s="43" t="s">
        <v>46</v>
      </c>
      <c r="C93" s="16" t="s">
        <v>136</v>
      </c>
      <c r="D93" s="19">
        <v>131</v>
      </c>
    </row>
    <row r="94" spans="1:4" s="14" customFormat="1" ht="60" x14ac:dyDescent="0.25">
      <c r="A94" s="42">
        <v>45189</v>
      </c>
      <c r="B94" s="43" t="s">
        <v>40</v>
      </c>
      <c r="C94" s="16" t="s">
        <v>137</v>
      </c>
      <c r="D94" s="19">
        <v>98</v>
      </c>
    </row>
    <row r="95" spans="1:4" s="14" customFormat="1" ht="72" x14ac:dyDescent="0.25">
      <c r="A95" s="42">
        <v>45189</v>
      </c>
      <c r="B95" s="43" t="s">
        <v>41</v>
      </c>
      <c r="C95" s="16" t="s">
        <v>138</v>
      </c>
      <c r="D95" s="19">
        <v>99</v>
      </c>
    </row>
    <row r="96" spans="1:4" s="14" customFormat="1" ht="60" x14ac:dyDescent="0.25">
      <c r="A96" s="42">
        <v>45189</v>
      </c>
      <c r="B96" s="43" t="s">
        <v>34</v>
      </c>
      <c r="C96" s="16" t="s">
        <v>139</v>
      </c>
      <c r="D96" s="19">
        <v>483</v>
      </c>
    </row>
    <row r="97" spans="1:4" s="14" customFormat="1" ht="60" x14ac:dyDescent="0.25">
      <c r="A97" s="42">
        <v>45189</v>
      </c>
      <c r="B97" s="43" t="s">
        <v>42</v>
      </c>
      <c r="C97" s="16" t="s">
        <v>140</v>
      </c>
      <c r="D97" s="19">
        <v>144</v>
      </c>
    </row>
    <row r="98" spans="1:4" s="14" customFormat="1" ht="60" x14ac:dyDescent="0.25">
      <c r="A98" s="42">
        <v>45189</v>
      </c>
      <c r="B98" s="43" t="s">
        <v>141</v>
      </c>
      <c r="C98" s="16" t="s">
        <v>143</v>
      </c>
      <c r="D98" s="19">
        <v>713.6</v>
      </c>
    </row>
    <row r="99" spans="1:4" s="14" customFormat="1" ht="48" x14ac:dyDescent="0.25">
      <c r="A99" s="42">
        <v>45189</v>
      </c>
      <c r="B99" s="43" t="s">
        <v>39</v>
      </c>
      <c r="C99" s="16" t="s">
        <v>144</v>
      </c>
      <c r="D99" s="19">
        <v>95</v>
      </c>
    </row>
    <row r="100" spans="1:4" s="14" customFormat="1" ht="48" x14ac:dyDescent="0.25">
      <c r="A100" s="42">
        <v>45189</v>
      </c>
      <c r="B100" s="43" t="s">
        <v>142</v>
      </c>
      <c r="C100" s="16" t="s">
        <v>145</v>
      </c>
      <c r="D100" s="19">
        <v>368</v>
      </c>
    </row>
    <row r="101" spans="1:4" s="14" customFormat="1" ht="48" x14ac:dyDescent="0.25">
      <c r="A101" s="42">
        <v>45189</v>
      </c>
      <c r="B101" s="43" t="s">
        <v>35</v>
      </c>
      <c r="C101" s="16" t="s">
        <v>146</v>
      </c>
      <c r="D101" s="19">
        <v>79</v>
      </c>
    </row>
    <row r="102" spans="1:4" s="14" customFormat="1" ht="36" x14ac:dyDescent="0.25">
      <c r="A102" s="42">
        <v>45189</v>
      </c>
      <c r="B102" s="43" t="s">
        <v>88</v>
      </c>
      <c r="C102" s="16" t="s">
        <v>147</v>
      </c>
      <c r="D102" s="19">
        <v>48</v>
      </c>
    </row>
    <row r="103" spans="1:4" s="14" customFormat="1" ht="36" x14ac:dyDescent="0.25">
      <c r="A103" s="42">
        <v>45189</v>
      </c>
      <c r="B103" s="43" t="s">
        <v>107</v>
      </c>
      <c r="C103" s="16" t="s">
        <v>148</v>
      </c>
      <c r="D103" s="19">
        <v>128</v>
      </c>
    </row>
    <row r="104" spans="1:4" s="14" customFormat="1" ht="48" x14ac:dyDescent="0.25">
      <c r="A104" s="42">
        <v>45189</v>
      </c>
      <c r="B104" s="43" t="s">
        <v>107</v>
      </c>
      <c r="C104" s="16" t="s">
        <v>149</v>
      </c>
      <c r="D104" s="19">
        <v>117</v>
      </c>
    </row>
    <row r="105" spans="1:4" s="14" customFormat="1" ht="36" x14ac:dyDescent="0.25">
      <c r="A105" s="42">
        <v>45189</v>
      </c>
      <c r="B105" s="43" t="s">
        <v>150</v>
      </c>
      <c r="C105" s="16" t="s">
        <v>151</v>
      </c>
      <c r="D105" s="19">
        <v>636</v>
      </c>
    </row>
    <row r="106" spans="1:4" s="14" customFormat="1" ht="15.75" thickBot="1" x14ac:dyDescent="0.3">
      <c r="A106" s="53"/>
      <c r="B106" s="18"/>
      <c r="C106" s="54" t="s">
        <v>11</v>
      </c>
      <c r="D106" s="22">
        <f>SUM(D91:D105)</f>
        <v>23166.949999999997</v>
      </c>
    </row>
    <row r="107" spans="1:4" s="14" customFormat="1" x14ac:dyDescent="0.25">
      <c r="A107" s="42"/>
      <c r="B107" s="43"/>
      <c r="C107" s="51" t="s">
        <v>9</v>
      </c>
      <c r="D107" s="52">
        <f>+D106</f>
        <v>23166.949999999997</v>
      </c>
    </row>
    <row r="108" spans="1:4" s="14" customFormat="1" ht="36" x14ac:dyDescent="0.25">
      <c r="A108" s="42">
        <v>45189</v>
      </c>
      <c r="B108" s="43" t="s">
        <v>152</v>
      </c>
      <c r="C108" s="16" t="s">
        <v>154</v>
      </c>
      <c r="D108" s="19">
        <v>672</v>
      </c>
    </row>
    <row r="109" spans="1:4" s="14" customFormat="1" ht="36" x14ac:dyDescent="0.25">
      <c r="A109" s="42">
        <v>45189</v>
      </c>
      <c r="B109" s="43" t="s">
        <v>153</v>
      </c>
      <c r="C109" s="16" t="s">
        <v>155</v>
      </c>
      <c r="D109" s="19">
        <v>671</v>
      </c>
    </row>
    <row r="110" spans="1:4" s="14" customFormat="1" ht="60" x14ac:dyDescent="0.25">
      <c r="A110" s="42">
        <v>45189</v>
      </c>
      <c r="B110" s="43" t="s">
        <v>32</v>
      </c>
      <c r="C110" s="16" t="s">
        <v>156</v>
      </c>
      <c r="D110" s="19">
        <v>96</v>
      </c>
    </row>
    <row r="111" spans="1:4" s="14" customFormat="1" ht="60" x14ac:dyDescent="0.25">
      <c r="A111" s="42">
        <v>45189</v>
      </c>
      <c r="B111" s="43" t="s">
        <v>33</v>
      </c>
      <c r="C111" s="16" t="s">
        <v>157</v>
      </c>
      <c r="D111" s="19">
        <v>82</v>
      </c>
    </row>
    <row r="112" spans="1:4" s="14" customFormat="1" ht="48" x14ac:dyDescent="0.25">
      <c r="A112" s="42">
        <v>45189</v>
      </c>
      <c r="B112" s="43" t="s">
        <v>34</v>
      </c>
      <c r="C112" s="16" t="s">
        <v>158</v>
      </c>
      <c r="D112" s="19">
        <v>108</v>
      </c>
    </row>
    <row r="113" spans="1:4" s="14" customFormat="1" ht="48" x14ac:dyDescent="0.25">
      <c r="A113" s="42">
        <v>45189</v>
      </c>
      <c r="B113" s="43" t="s">
        <v>36</v>
      </c>
      <c r="C113" s="16" t="s">
        <v>159</v>
      </c>
      <c r="D113" s="19">
        <v>107</v>
      </c>
    </row>
    <row r="114" spans="1:4" s="14" customFormat="1" ht="60" x14ac:dyDescent="0.25">
      <c r="A114" s="42">
        <v>45189</v>
      </c>
      <c r="B114" s="43" t="s">
        <v>34</v>
      </c>
      <c r="C114" s="16" t="s">
        <v>160</v>
      </c>
      <c r="D114" s="19">
        <v>99</v>
      </c>
    </row>
    <row r="115" spans="1:4" s="14" customFormat="1" ht="48" x14ac:dyDescent="0.25">
      <c r="A115" s="42">
        <v>45191</v>
      </c>
      <c r="B115" s="43" t="s">
        <v>105</v>
      </c>
      <c r="C115" s="16" t="s">
        <v>161</v>
      </c>
      <c r="D115" s="19">
        <v>567</v>
      </c>
    </row>
    <row r="116" spans="1:4" s="14" customFormat="1" ht="48" x14ac:dyDescent="0.25">
      <c r="A116" s="42">
        <v>45191</v>
      </c>
      <c r="B116" s="43" t="s">
        <v>106</v>
      </c>
      <c r="C116" s="16" t="s">
        <v>162</v>
      </c>
      <c r="D116" s="19">
        <v>567</v>
      </c>
    </row>
    <row r="117" spans="1:4" s="14" customFormat="1" ht="48" x14ac:dyDescent="0.25">
      <c r="A117" s="42">
        <v>45191</v>
      </c>
      <c r="B117" s="43" t="s">
        <v>49</v>
      </c>
      <c r="C117" s="16" t="s">
        <v>163</v>
      </c>
      <c r="D117" s="19">
        <v>567</v>
      </c>
    </row>
    <row r="118" spans="1:4" s="14" customFormat="1" ht="60" x14ac:dyDescent="0.25">
      <c r="A118" s="42">
        <v>45191</v>
      </c>
      <c r="B118" s="43" t="s">
        <v>42</v>
      </c>
      <c r="C118" s="16" t="s">
        <v>213</v>
      </c>
      <c r="D118" s="19">
        <f>567-125</f>
        <v>442</v>
      </c>
    </row>
    <row r="119" spans="1:4" s="14" customFormat="1" ht="48" x14ac:dyDescent="0.25">
      <c r="A119" s="42">
        <v>45191</v>
      </c>
      <c r="B119" s="43" t="s">
        <v>36</v>
      </c>
      <c r="C119" s="16" t="s">
        <v>164</v>
      </c>
      <c r="D119" s="19">
        <v>147</v>
      </c>
    </row>
    <row r="120" spans="1:4" s="14" customFormat="1" ht="60" x14ac:dyDescent="0.25">
      <c r="A120" s="42">
        <v>45194</v>
      </c>
      <c r="B120" s="43" t="s">
        <v>26</v>
      </c>
      <c r="C120" s="16" t="s">
        <v>166</v>
      </c>
      <c r="D120" s="19">
        <f>483-65.5</f>
        <v>417.5</v>
      </c>
    </row>
    <row r="121" spans="1:4" s="14" customFormat="1" ht="60" x14ac:dyDescent="0.25">
      <c r="A121" s="42">
        <v>45194</v>
      </c>
      <c r="B121" s="43" t="s">
        <v>34</v>
      </c>
      <c r="C121" s="16" t="s">
        <v>165</v>
      </c>
      <c r="D121" s="19">
        <v>483</v>
      </c>
    </row>
    <row r="122" spans="1:4" s="14" customFormat="1" ht="15.75" thickBot="1" x14ac:dyDescent="0.3">
      <c r="A122" s="53"/>
      <c r="B122" s="18"/>
      <c r="C122" s="54" t="s">
        <v>11</v>
      </c>
      <c r="D122" s="22">
        <f>SUM(D107:D121)</f>
        <v>28192.449999999997</v>
      </c>
    </row>
    <row r="123" spans="1:4" s="14" customFormat="1" x14ac:dyDescent="0.25">
      <c r="A123" s="42"/>
      <c r="B123" s="43"/>
      <c r="C123" s="51" t="s">
        <v>9</v>
      </c>
      <c r="D123" s="52">
        <f>+D122</f>
        <v>28192.449999999997</v>
      </c>
    </row>
    <row r="124" spans="1:4" s="14" customFormat="1" ht="48" x14ac:dyDescent="0.25">
      <c r="A124" s="42">
        <v>45195</v>
      </c>
      <c r="B124" s="43" t="s">
        <v>40</v>
      </c>
      <c r="C124" s="16" t="s">
        <v>168</v>
      </c>
      <c r="D124" s="19">
        <v>124</v>
      </c>
    </row>
    <row r="125" spans="1:4" s="14" customFormat="1" ht="48" x14ac:dyDescent="0.25">
      <c r="A125" s="42">
        <v>45195</v>
      </c>
      <c r="B125" s="43" t="s">
        <v>49</v>
      </c>
      <c r="C125" s="16" t="s">
        <v>169</v>
      </c>
      <c r="D125" s="19">
        <v>115</v>
      </c>
    </row>
    <row r="126" spans="1:4" s="14" customFormat="1" ht="48" x14ac:dyDescent="0.25">
      <c r="A126" s="42">
        <v>45195</v>
      </c>
      <c r="B126" s="43" t="s">
        <v>167</v>
      </c>
      <c r="C126" s="16" t="s">
        <v>170</v>
      </c>
      <c r="D126" s="19">
        <v>130</v>
      </c>
    </row>
    <row r="127" spans="1:4" s="14" customFormat="1" ht="36" x14ac:dyDescent="0.25">
      <c r="A127" s="42">
        <v>45195</v>
      </c>
      <c r="B127" s="43" t="s">
        <v>82</v>
      </c>
      <c r="C127" s="16" t="s">
        <v>171</v>
      </c>
      <c r="D127" s="19">
        <v>109</v>
      </c>
    </row>
    <row r="128" spans="1:4" s="14" customFormat="1" ht="36" x14ac:dyDescent="0.25">
      <c r="A128" s="42">
        <v>45195</v>
      </c>
      <c r="B128" s="43" t="s">
        <v>39</v>
      </c>
      <c r="C128" s="16" t="s">
        <v>172</v>
      </c>
      <c r="D128" s="19">
        <v>137.5</v>
      </c>
    </row>
    <row r="129" spans="1:4" s="14" customFormat="1" ht="48" x14ac:dyDescent="0.25">
      <c r="A129" s="42">
        <v>45195</v>
      </c>
      <c r="B129" s="43" t="s">
        <v>39</v>
      </c>
      <c r="C129" s="16" t="s">
        <v>177</v>
      </c>
      <c r="D129" s="19">
        <v>104</v>
      </c>
    </row>
    <row r="130" spans="1:4" s="14" customFormat="1" ht="36" x14ac:dyDescent="0.25">
      <c r="A130" s="42">
        <v>45195</v>
      </c>
      <c r="B130" s="43" t="s">
        <v>173</v>
      </c>
      <c r="C130" s="16" t="s">
        <v>178</v>
      </c>
      <c r="D130" s="19">
        <v>643</v>
      </c>
    </row>
    <row r="131" spans="1:4" s="14" customFormat="1" ht="36" x14ac:dyDescent="0.25">
      <c r="A131" s="42">
        <v>45195</v>
      </c>
      <c r="B131" s="43" t="s">
        <v>174</v>
      </c>
      <c r="C131" s="16" t="s">
        <v>179</v>
      </c>
      <c r="D131" s="19">
        <v>666</v>
      </c>
    </row>
    <row r="132" spans="1:4" s="14" customFormat="1" ht="36" x14ac:dyDescent="0.25">
      <c r="A132" s="42">
        <v>45195</v>
      </c>
      <c r="B132" s="43" t="s">
        <v>175</v>
      </c>
      <c r="C132" s="16" t="s">
        <v>180</v>
      </c>
      <c r="D132" s="19">
        <v>656</v>
      </c>
    </row>
    <row r="133" spans="1:4" s="14" customFormat="1" ht="36" x14ac:dyDescent="0.25">
      <c r="A133" s="42">
        <v>45195</v>
      </c>
      <c r="B133" s="43" t="s">
        <v>176</v>
      </c>
      <c r="C133" s="16" t="s">
        <v>181</v>
      </c>
      <c r="D133" s="19">
        <v>669</v>
      </c>
    </row>
    <row r="134" spans="1:4" s="14" customFormat="1" ht="48" x14ac:dyDescent="0.25">
      <c r="A134" s="42">
        <v>45195</v>
      </c>
      <c r="B134" s="43" t="s">
        <v>88</v>
      </c>
      <c r="C134" s="16" t="s">
        <v>182</v>
      </c>
      <c r="D134" s="19">
        <v>882</v>
      </c>
    </row>
    <row r="135" spans="1:4" s="14" customFormat="1" ht="36" x14ac:dyDescent="0.25">
      <c r="A135" s="42">
        <v>45195</v>
      </c>
      <c r="B135" s="43" t="s">
        <v>107</v>
      </c>
      <c r="C135" s="16" t="s">
        <v>183</v>
      </c>
      <c r="D135" s="19">
        <v>889</v>
      </c>
    </row>
    <row r="136" spans="1:4" s="14" customFormat="1" ht="60" x14ac:dyDescent="0.25">
      <c r="A136" s="42">
        <v>45195</v>
      </c>
      <c r="B136" s="43" t="s">
        <v>29</v>
      </c>
      <c r="C136" s="16" t="s">
        <v>184</v>
      </c>
      <c r="D136" s="19">
        <v>132</v>
      </c>
    </row>
    <row r="137" spans="1:4" s="14" customFormat="1" ht="36" x14ac:dyDescent="0.25">
      <c r="A137" s="42">
        <v>45195</v>
      </c>
      <c r="B137" s="43" t="s">
        <v>50</v>
      </c>
      <c r="C137" s="16" t="s">
        <v>185</v>
      </c>
      <c r="D137" s="19">
        <v>116</v>
      </c>
    </row>
    <row r="138" spans="1:4" s="14" customFormat="1" ht="60" x14ac:dyDescent="0.25">
      <c r="A138" s="42">
        <v>45195</v>
      </c>
      <c r="B138" s="43" t="s">
        <v>36</v>
      </c>
      <c r="C138" s="16" t="s">
        <v>186</v>
      </c>
      <c r="D138" s="19">
        <v>145</v>
      </c>
    </row>
    <row r="139" spans="1:4" s="14" customFormat="1" ht="72" x14ac:dyDescent="0.25">
      <c r="A139" s="42">
        <v>45196</v>
      </c>
      <c r="B139" s="43" t="s">
        <v>42</v>
      </c>
      <c r="C139" s="16" t="s">
        <v>187</v>
      </c>
      <c r="D139" s="19">
        <f>420-195.99</f>
        <v>224.01</v>
      </c>
    </row>
    <row r="140" spans="1:4" s="14" customFormat="1" ht="15.75" thickBot="1" x14ac:dyDescent="0.3">
      <c r="A140" s="53"/>
      <c r="B140" s="18"/>
      <c r="C140" s="54" t="s">
        <v>11</v>
      </c>
      <c r="D140" s="22">
        <f>SUM(D123:D139)</f>
        <v>33933.96</v>
      </c>
    </row>
    <row r="141" spans="1:4" s="14" customFormat="1" x14ac:dyDescent="0.25">
      <c r="A141" s="42"/>
      <c r="B141" s="43"/>
      <c r="C141" s="51" t="s">
        <v>9</v>
      </c>
      <c r="D141" s="52">
        <f>+D140</f>
        <v>33933.96</v>
      </c>
    </row>
    <row r="142" spans="1:4" s="14" customFormat="1" ht="48" x14ac:dyDescent="0.25">
      <c r="A142" s="42">
        <v>45196</v>
      </c>
      <c r="B142" s="43" t="s">
        <v>33</v>
      </c>
      <c r="C142" s="16" t="s">
        <v>189</v>
      </c>
      <c r="D142" s="19">
        <v>567</v>
      </c>
    </row>
    <row r="143" spans="1:4" s="14" customFormat="1" ht="60" x14ac:dyDescent="0.25">
      <c r="A143" s="42">
        <v>45196</v>
      </c>
      <c r="B143" s="43" t="s">
        <v>44</v>
      </c>
      <c r="C143" s="16" t="s">
        <v>190</v>
      </c>
      <c r="D143" s="19">
        <v>567</v>
      </c>
    </row>
    <row r="144" spans="1:4" s="14" customFormat="1" ht="48" x14ac:dyDescent="0.25">
      <c r="A144" s="42">
        <v>45196</v>
      </c>
      <c r="B144" s="43" t="s">
        <v>188</v>
      </c>
      <c r="C144" s="16" t="s">
        <v>191</v>
      </c>
      <c r="D144" s="19">
        <v>567</v>
      </c>
    </row>
    <row r="145" spans="1:9" s="14" customFormat="1" ht="108" x14ac:dyDescent="0.25">
      <c r="A145" s="42">
        <v>45198</v>
      </c>
      <c r="B145" s="43" t="s">
        <v>26</v>
      </c>
      <c r="C145" s="16" t="s">
        <v>192</v>
      </c>
      <c r="D145" s="19">
        <v>1260</v>
      </c>
    </row>
    <row r="146" spans="1:9" s="14" customFormat="1" ht="48" x14ac:dyDescent="0.25">
      <c r="A146" s="42">
        <v>45198</v>
      </c>
      <c r="B146" s="43" t="s">
        <v>30</v>
      </c>
      <c r="C146" s="16" t="s">
        <v>193</v>
      </c>
      <c r="D146" s="19">
        <v>1407</v>
      </c>
    </row>
    <row r="147" spans="1:9" s="14" customFormat="1" ht="48" x14ac:dyDescent="0.25">
      <c r="A147" s="42">
        <v>45198</v>
      </c>
      <c r="B147" s="43" t="s">
        <v>31</v>
      </c>
      <c r="C147" s="16" t="s">
        <v>194</v>
      </c>
      <c r="D147" s="19">
        <v>1407</v>
      </c>
    </row>
    <row r="148" spans="1:9" s="14" customFormat="1" ht="72" x14ac:dyDescent="0.25">
      <c r="A148" s="42">
        <v>45198</v>
      </c>
      <c r="B148" s="43" t="s">
        <v>34</v>
      </c>
      <c r="C148" s="16" t="s">
        <v>195</v>
      </c>
      <c r="D148" s="19">
        <v>1407</v>
      </c>
    </row>
    <row r="149" spans="1:9" s="14" customFormat="1" ht="15.75" thickBot="1" x14ac:dyDescent="0.3">
      <c r="A149" s="24"/>
      <c r="B149" s="18"/>
      <c r="C149" s="25" t="s">
        <v>12</v>
      </c>
      <c r="D149" s="22">
        <f>SUM(D141:D148)</f>
        <v>41115.96</v>
      </c>
      <c r="E149" s="35"/>
    </row>
    <row r="150" spans="1:9" x14ac:dyDescent="0.25">
      <c r="A150" s="9" t="s">
        <v>58</v>
      </c>
      <c r="D150" s="8"/>
    </row>
    <row r="151" spans="1:9" ht="15.75" thickBot="1" x14ac:dyDescent="0.3">
      <c r="A151" s="10"/>
      <c r="B151" s="11"/>
      <c r="C151" s="7"/>
      <c r="D151" s="12"/>
    </row>
    <row r="156" spans="1:9" x14ac:dyDescent="0.25">
      <c r="A156" s="26" t="s">
        <v>18</v>
      </c>
      <c r="B156" s="27"/>
      <c r="C156" s="27"/>
      <c r="D156" s="28"/>
      <c r="E156" s="3"/>
      <c r="I156" s="6"/>
    </row>
    <row r="157" spans="1:9" x14ac:dyDescent="0.25">
      <c r="A157" s="69" t="s">
        <v>52</v>
      </c>
      <c r="B157" s="69"/>
      <c r="C157" s="27"/>
      <c r="D157" s="28"/>
      <c r="E157" s="23"/>
      <c r="I157" s="6"/>
    </row>
    <row r="158" spans="1:9" x14ac:dyDescent="0.25">
      <c r="A158" s="80" t="s">
        <v>25</v>
      </c>
      <c r="B158" s="80"/>
      <c r="C158" s="34"/>
      <c r="D158" s="29"/>
      <c r="E158" s="23"/>
      <c r="I158" s="6"/>
    </row>
    <row r="159" spans="1:9" x14ac:dyDescent="0.25">
      <c r="A159" s="79"/>
      <c r="B159" s="79"/>
      <c r="C159" s="79"/>
      <c r="D159" s="31"/>
      <c r="E159" s="23"/>
      <c r="I159" s="6"/>
    </row>
    <row r="160" spans="1:9" ht="15" customHeight="1" x14ac:dyDescent="0.25">
      <c r="A160" s="30"/>
      <c r="B160" s="32"/>
      <c r="C160" s="81" t="s">
        <v>53</v>
      </c>
      <c r="D160" s="81"/>
      <c r="E160" s="3"/>
      <c r="H160" s="23"/>
      <c r="I160" s="23"/>
    </row>
    <row r="161" spans="1:9" x14ac:dyDescent="0.25">
      <c r="A161" s="33"/>
      <c r="C161" s="69" t="s">
        <v>23</v>
      </c>
      <c r="D161" s="69"/>
      <c r="E161" s="3"/>
      <c r="H161" s="23"/>
      <c r="I161" s="23"/>
    </row>
    <row r="162" spans="1:9" x14ac:dyDescent="0.25">
      <c r="A162" t="s">
        <v>15</v>
      </c>
    </row>
    <row r="163" spans="1:9" x14ac:dyDescent="0.25">
      <c r="A163" t="s">
        <v>16</v>
      </c>
    </row>
    <row r="164" spans="1:9" x14ac:dyDescent="0.25">
      <c r="A164" t="s">
        <v>17</v>
      </c>
    </row>
    <row r="166" spans="1:9" ht="300" x14ac:dyDescent="0.25">
      <c r="A166" s="23" t="s">
        <v>13</v>
      </c>
      <c r="B166" s="23"/>
    </row>
    <row r="167" spans="1:9" x14ac:dyDescent="0.25">
      <c r="A167" s="23"/>
      <c r="B167" s="23"/>
    </row>
  </sheetData>
  <mergeCells count="9">
    <mergeCell ref="C161:D161"/>
    <mergeCell ref="A10:D10"/>
    <mergeCell ref="A3:D3"/>
    <mergeCell ref="A2:D2"/>
    <mergeCell ref="A1:D1"/>
    <mergeCell ref="A159:C159"/>
    <mergeCell ref="A157:B157"/>
    <mergeCell ref="A158:B158"/>
    <mergeCell ref="C160:D160"/>
  </mergeCells>
  <printOptions horizontalCentered="1"/>
  <pageMargins left="0.31496062992125984" right="0.11811023622047245" top="0.74803149606299213" bottom="0.35433070866141736" header="0.31496062992125984" footer="0.11811023622047245"/>
  <pageSetup scale="55" orientation="landscape" r:id="rId1"/>
  <headerFooter>
    <oddFooter>Página &amp;P</oddFooter>
  </headerFooter>
  <rowBreaks count="9" manualBreakCount="9">
    <brk id="28" max="4" man="1"/>
    <brk id="44" max="4" man="1"/>
    <brk id="59" max="4" man="1"/>
    <brk id="75" max="4" man="1"/>
    <brk id="90" max="4" man="1"/>
    <brk id="106" max="4" man="1"/>
    <brk id="122" max="4" man="1"/>
    <brk id="140" max="4" man="1"/>
    <brk id="155" min="5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9C5E-E282-4030-BBEA-72CB25B95F44}">
  <dimension ref="A1:O33"/>
  <sheetViews>
    <sheetView view="pageBreakPreview" topLeftCell="A15" zoomScaleNormal="100" zoomScaleSheetLayoutView="100" workbookViewId="0">
      <selection activeCell="C15" sqref="C15"/>
    </sheetView>
  </sheetViews>
  <sheetFormatPr baseColWidth="10" defaultColWidth="9.140625" defaultRowHeight="15" x14ac:dyDescent="0.25"/>
  <cols>
    <col min="1" max="1" width="10.42578125" customWidth="1"/>
    <col min="2" max="2" width="30.28515625" style="2" customWidth="1"/>
    <col min="3" max="3" width="68.28515625" customWidth="1"/>
    <col min="4" max="4" width="13.5703125" customWidth="1"/>
    <col min="5" max="5" width="13.85546875" style="3" customWidth="1"/>
  </cols>
  <sheetData>
    <row r="1" spans="1:15" ht="15.75" x14ac:dyDescent="0.25">
      <c r="A1" s="76" t="s">
        <v>0</v>
      </c>
      <c r="B1" s="77"/>
      <c r="C1" s="77"/>
      <c r="D1" s="78"/>
      <c r="E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x14ac:dyDescent="0.25">
      <c r="A2" s="73" t="s">
        <v>1</v>
      </c>
      <c r="B2" s="74"/>
      <c r="C2" s="74"/>
      <c r="D2" s="75"/>
      <c r="E2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75" x14ac:dyDescent="0.25">
      <c r="A3" s="73" t="s">
        <v>2</v>
      </c>
      <c r="B3" s="74"/>
      <c r="C3" s="74"/>
      <c r="D3" s="75"/>
      <c r="E3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x14ac:dyDescent="0.25">
      <c r="A4" s="9"/>
      <c r="D4" s="8"/>
      <c r="E4"/>
    </row>
    <row r="5" spans="1:15" x14ac:dyDescent="0.25">
      <c r="A5" s="9"/>
      <c r="D5" s="8"/>
      <c r="E5"/>
    </row>
    <row r="6" spans="1:15" ht="15.75" x14ac:dyDescent="0.25">
      <c r="A6" s="13" t="s">
        <v>3</v>
      </c>
      <c r="D6" s="8"/>
      <c r="E6"/>
    </row>
    <row r="7" spans="1:15" ht="15.75" x14ac:dyDescent="0.25">
      <c r="A7" s="13" t="s">
        <v>5</v>
      </c>
      <c r="D7" s="8"/>
      <c r="E7"/>
    </row>
    <row r="8" spans="1:15" ht="15.75" x14ac:dyDescent="0.25">
      <c r="A8" s="13" t="s">
        <v>4</v>
      </c>
      <c r="D8" s="8"/>
      <c r="E8"/>
    </row>
    <row r="9" spans="1:15" x14ac:dyDescent="0.25">
      <c r="A9" s="9"/>
      <c r="D9" s="8"/>
      <c r="E9"/>
    </row>
    <row r="10" spans="1:15" ht="15.75" x14ac:dyDescent="0.25">
      <c r="A10" s="70" t="s">
        <v>19</v>
      </c>
      <c r="B10" s="71"/>
      <c r="C10" s="71"/>
      <c r="D10" s="72"/>
      <c r="E10"/>
    </row>
    <row r="11" spans="1:15" ht="15.75" thickBot="1" x14ac:dyDescent="0.3">
      <c r="A11" s="37"/>
      <c r="D11" s="8"/>
      <c r="E11"/>
    </row>
    <row r="12" spans="1:15" ht="26.25" thickBot="1" x14ac:dyDescent="0.3">
      <c r="A12" s="46" t="s">
        <v>20</v>
      </c>
      <c r="B12" s="38" t="s">
        <v>21</v>
      </c>
      <c r="C12" s="5" t="s">
        <v>8</v>
      </c>
      <c r="D12" s="21" t="s">
        <v>10</v>
      </c>
      <c r="E12"/>
    </row>
    <row r="13" spans="1:15" x14ac:dyDescent="0.25">
      <c r="A13" s="62" t="s">
        <v>197</v>
      </c>
      <c r="B13" s="62" t="s">
        <v>51</v>
      </c>
      <c r="C13" s="62" t="s">
        <v>198</v>
      </c>
      <c r="D13" s="61">
        <v>70</v>
      </c>
      <c r="E13"/>
    </row>
    <row r="14" spans="1:15" ht="25.5" x14ac:dyDescent="0.25">
      <c r="A14" s="67" t="s">
        <v>199</v>
      </c>
      <c r="B14" s="67" t="s">
        <v>51</v>
      </c>
      <c r="C14" s="67" t="s">
        <v>200</v>
      </c>
      <c r="D14" s="68">
        <v>621</v>
      </c>
      <c r="E14"/>
    </row>
    <row r="15" spans="1:15" ht="51" x14ac:dyDescent="0.25">
      <c r="A15" s="67" t="s">
        <v>201</v>
      </c>
      <c r="B15" s="67" t="s">
        <v>202</v>
      </c>
      <c r="C15" s="67" t="s">
        <v>203</v>
      </c>
      <c r="D15" s="68">
        <v>483</v>
      </c>
      <c r="E15"/>
    </row>
    <row r="16" spans="1:15" ht="25.5" x14ac:dyDescent="0.25">
      <c r="A16" s="65" t="s">
        <v>204</v>
      </c>
      <c r="B16" s="65" t="s">
        <v>51</v>
      </c>
      <c r="C16" s="65" t="s">
        <v>205</v>
      </c>
      <c r="D16" s="66">
        <v>1166.8</v>
      </c>
      <c r="E16"/>
    </row>
    <row r="17" spans="1:5" x14ac:dyDescent="0.25">
      <c r="A17" s="65" t="s">
        <v>206</v>
      </c>
      <c r="B17" s="65" t="s">
        <v>51</v>
      </c>
      <c r="C17" s="65" t="s">
        <v>207</v>
      </c>
      <c r="D17" s="66">
        <v>97</v>
      </c>
      <c r="E17"/>
    </row>
    <row r="18" spans="1:5" x14ac:dyDescent="0.25">
      <c r="A18" s="65" t="s">
        <v>208</v>
      </c>
      <c r="B18" s="65" t="s">
        <v>51</v>
      </c>
      <c r="C18" s="65" t="s">
        <v>209</v>
      </c>
      <c r="D18" s="66">
        <v>717.5</v>
      </c>
      <c r="E18"/>
    </row>
    <row r="19" spans="1:5" ht="15.75" thickBot="1" x14ac:dyDescent="0.3">
      <c r="A19" s="63" t="s">
        <v>210</v>
      </c>
      <c r="B19" s="63" t="s">
        <v>211</v>
      </c>
      <c r="C19" s="63" t="s">
        <v>212</v>
      </c>
      <c r="D19" s="64">
        <v>101</v>
      </c>
      <c r="E19"/>
    </row>
    <row r="20" spans="1:5" ht="15" customHeight="1" thickBot="1" x14ac:dyDescent="0.3">
      <c r="A20" s="47"/>
      <c r="B20" s="48"/>
      <c r="C20" s="49" t="s">
        <v>12</v>
      </c>
      <c r="D20" s="50">
        <f>SUM(D13:D19)</f>
        <v>3256.3</v>
      </c>
      <c r="E20" s="35"/>
    </row>
    <row r="21" spans="1:5" ht="35.25" customHeight="1" x14ac:dyDescent="0.25">
      <c r="A21" s="82" t="s">
        <v>196</v>
      </c>
      <c r="B21" s="83"/>
      <c r="C21" s="83"/>
      <c r="D21" s="84"/>
      <c r="E21"/>
    </row>
    <row r="22" spans="1:5" ht="15.75" thickBot="1" x14ac:dyDescent="0.3">
      <c r="A22" s="10"/>
      <c r="B22" s="11"/>
      <c r="C22" s="7"/>
      <c r="D22" s="12"/>
      <c r="E22"/>
    </row>
    <row r="23" spans="1:5" x14ac:dyDescent="0.25">
      <c r="D23" s="6"/>
      <c r="E23"/>
    </row>
    <row r="24" spans="1:5" x14ac:dyDescent="0.25">
      <c r="D24" s="6"/>
      <c r="E24"/>
    </row>
    <row r="25" spans="1:5" x14ac:dyDescent="0.25">
      <c r="D25" s="6"/>
      <c r="E25"/>
    </row>
    <row r="26" spans="1:5" ht="15" customHeight="1" x14ac:dyDescent="0.25">
      <c r="A26" s="26" t="s">
        <v>18</v>
      </c>
      <c r="B26" s="27"/>
      <c r="C26" s="27"/>
      <c r="D26" s="28"/>
    </row>
    <row r="27" spans="1:5" x14ac:dyDescent="0.25">
      <c r="A27" s="69" t="s">
        <v>52</v>
      </c>
      <c r="B27" s="69"/>
      <c r="C27" s="27"/>
      <c r="D27" s="28"/>
      <c r="E27" s="23"/>
    </row>
    <row r="28" spans="1:5" x14ac:dyDescent="0.25">
      <c r="A28" s="80" t="s">
        <v>22</v>
      </c>
      <c r="B28" s="80"/>
      <c r="C28" s="36" t="s">
        <v>54</v>
      </c>
      <c r="D28" s="29"/>
      <c r="E28" s="23"/>
    </row>
    <row r="29" spans="1:5" x14ac:dyDescent="0.25">
      <c r="A29" s="34"/>
      <c r="B29" s="34"/>
      <c r="C29" s="36" t="s">
        <v>23</v>
      </c>
      <c r="D29" s="31"/>
      <c r="E29" s="23"/>
    </row>
    <row r="30" spans="1:5" x14ac:dyDescent="0.25">
      <c r="A30" s="41" t="s">
        <v>15</v>
      </c>
      <c r="D30" s="6"/>
      <c r="E30"/>
    </row>
    <row r="31" spans="1:5" x14ac:dyDescent="0.25">
      <c r="A31" s="41" t="s">
        <v>16</v>
      </c>
      <c r="D31" s="6"/>
      <c r="E31"/>
    </row>
    <row r="32" spans="1:5" x14ac:dyDescent="0.25">
      <c r="A32" s="41" t="s">
        <v>24</v>
      </c>
      <c r="E32"/>
    </row>
    <row r="33" spans="4:5" x14ac:dyDescent="0.25">
      <c r="D33" s="6"/>
      <c r="E33"/>
    </row>
  </sheetData>
  <mergeCells count="7">
    <mergeCell ref="A27:B27"/>
    <mergeCell ref="A28:B28"/>
    <mergeCell ref="A1:D1"/>
    <mergeCell ref="A2:D2"/>
    <mergeCell ref="A3:D3"/>
    <mergeCell ref="A10:D10"/>
    <mergeCell ref="A21:D21"/>
  </mergeCells>
  <pageMargins left="1.6929133858267718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 Viaticos interior</vt:lpstr>
      <vt:lpstr>Gastos 029</vt:lpstr>
      <vt:lpstr>' Viaticos interior'!Área_de_impresión</vt:lpstr>
      <vt:lpstr>'Gastos 029'!Área_de_impresión</vt:lpstr>
      <vt:lpstr>' Viaticos interior'!Títulos_a_imprimir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2023-10-05T20:32:24Z</dcterms:modified>
</cp:coreProperties>
</file>