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wnloads\"/>
    </mc:Choice>
  </mc:AlternateContent>
  <xr:revisionPtr revIDLastSave="0" documentId="13_ncr:1_{C0FACCEB-8F1B-436D-920D-0C1B5478502E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Sheet1" sheetId="1" r:id="rId1"/>
    <sheet name="02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F18" i="2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<sst xmlns="http://schemas.openxmlformats.org/spreadsheetml/2006/main" count="226" uniqueCount="199">
  <si>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</si>
  <si>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</si>
  <si>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</si>
  <si>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</si>
  <si>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</si>
  <si>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</si>
  <si>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</si>
  <si>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</si>
  <si>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</si>
  <si>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febrero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</si>
  <si>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</si>
  <si>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</si>
  <si>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</si>
  <si>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</si>
  <si>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</si>
  <si>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</si>
  <si>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</si>
  <si>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25394347</t>
  </si>
  <si>
    <t>SAC ESTACUY CARLOS ENRIQUE</t>
  </si>
  <si>
    <t>35540559</t>
  </si>
  <si>
    <t>ROSALES ORELLANA ALMA JULIETA</t>
  </si>
  <si>
    <t>41869079</t>
  </si>
  <si>
    <t>LOBOS PEREZ ALVARO ANTONIO</t>
  </si>
  <si>
    <t>46223118</t>
  </si>
  <si>
    <t>SILVA SANDOVAL DE CASTRO MABELIN LISSETH</t>
  </si>
  <si>
    <t>27989224</t>
  </si>
  <si>
    <t>SIGUENZA RUIZ JULIA ELISA</t>
  </si>
  <si>
    <t>672681K</t>
  </si>
  <si>
    <t>COLEGIO DE ABOGADOS Y NOTARIOS DE GUATEMALA</t>
  </si>
  <si>
    <t>637672K</t>
  </si>
  <si>
    <t>CONTRALORIA GENERAL DE CUENTAS</t>
  </si>
  <si>
    <t>15800903</t>
  </si>
  <si>
    <t>SANCHEZ RAVANALES MANUEL ROBERTO</t>
  </si>
  <si>
    <t>70840008</t>
  </si>
  <si>
    <t>ANLEU DIAZ MARIA JOSE</t>
  </si>
  <si>
    <t>90343999</t>
  </si>
  <si>
    <t>MULTISELLOS VILE, SOCIEDAD ANONIMA</t>
  </si>
  <si>
    <t>80131557</t>
  </si>
  <si>
    <t>ESPAÑA MONTES DE OCA GUILLERMO</t>
  </si>
  <si>
    <t>1539167</t>
  </si>
  <si>
    <t>CELASA INGENIERIA Y EQUIPOS SOCIEDAD ANONIMA</t>
  </si>
  <si>
    <t>14206099</t>
  </si>
  <si>
    <t>CORRALES VALENZUELA CARMEN MARIA</t>
  </si>
  <si>
    <t>24787876</t>
  </si>
  <si>
    <t>MORENO TIJERINO ANA LUCRECIA</t>
  </si>
  <si>
    <t>7217137</t>
  </si>
  <si>
    <t>DIONICIO GODINEZ HECTOR AUGUSTO</t>
  </si>
  <si>
    <t>66569168</t>
  </si>
  <si>
    <t>ORELLANA PINEDA DEYANIRA ANA MARIA</t>
  </si>
  <si>
    <t>87054256</t>
  </si>
  <si>
    <t>GARCÍA ZAPETA LAURA MARINA</t>
  </si>
  <si>
    <t>14833727</t>
  </si>
  <si>
    <t>VASQUEZ OSORIO MELVIN RODOLFO</t>
  </si>
  <si>
    <t>9469664</t>
  </si>
  <si>
    <t>RIVAS DOMINGUEZ CELIA VANESSA</t>
  </si>
  <si>
    <t>86504142</t>
  </si>
  <si>
    <t>AREVALO PEREZ OSCAR MANUEL</t>
  </si>
  <si>
    <t>73187399</t>
  </si>
  <si>
    <t>PONTAZA SOLER AMANDITA</t>
  </si>
  <si>
    <t>102321345</t>
  </si>
  <si>
    <t>GUERRA ARIZANDIETA KAREN ALEJANDRA</t>
  </si>
  <si>
    <t>61224006</t>
  </si>
  <si>
    <t>JUAREZ BATZ NANCY PAOLA</t>
  </si>
  <si>
    <t>7808127</t>
  </si>
  <si>
    <t>LOPEZ DE LEON BAYRON BILLY</t>
  </si>
  <si>
    <t>112181147</t>
  </si>
  <si>
    <t>BMARKETING  SOCIEDAD ANÓNIMA</t>
  </si>
  <si>
    <t>1824713K</t>
  </si>
  <si>
    <t>MEJIA PATZAN DE FLORES MARIA JOSE</t>
  </si>
  <si>
    <t>46647899</t>
  </si>
  <si>
    <t>RODRIGUEZ PAZ FERNANDO ENRIQUE</t>
  </si>
  <si>
    <t>13994107</t>
  </si>
  <si>
    <t>ERAZO BAUTISTA EDITH ALICIA</t>
  </si>
  <si>
    <t>73770280</t>
  </si>
  <si>
    <t>RAMIREZ VASQUEZ LUIS ALFREDO</t>
  </si>
  <si>
    <t>62659413</t>
  </si>
  <si>
    <t>GARCIA QUIÑONEZ JUAN PABLO</t>
  </si>
  <si>
    <t>41057171</t>
  </si>
  <si>
    <t>MORALES ARIAS ELSA SUSANA</t>
  </si>
  <si>
    <t>84382716</t>
  </si>
  <si>
    <t>PARRILLA MOLINA ERICK SAMUEL</t>
  </si>
  <si>
    <t>16562070</t>
  </si>
  <si>
    <t>JIMENEZ  IVAN DARIO</t>
  </si>
  <si>
    <t>4521587</t>
  </si>
  <si>
    <t>INDUSTRIA DE HAMBURGUESAS SOCIEDAD ANONIMA</t>
  </si>
  <si>
    <t>96410922</t>
  </si>
  <si>
    <t>ZAPETA ZAPETA DE MENÉNDEZ JENNIFER CECILIA</t>
  </si>
  <si>
    <t>52386953</t>
  </si>
  <si>
    <t>PERNILLO ARGUETA CRISTINA ELIZABETH</t>
  </si>
  <si>
    <t>9302735</t>
  </si>
  <si>
    <t>PEREZ CARRANZA ANA MARIA</t>
  </si>
  <si>
    <t>44449542</t>
  </si>
  <si>
    <t>PEREZ AMAYA DIANA LUCRECIA</t>
  </si>
  <si>
    <t>57525056</t>
  </si>
  <si>
    <t>VASQUEZ CABRERA ANA CARMELA</t>
  </si>
  <si>
    <t>18248608</t>
  </si>
  <si>
    <t>BATRES AGUILAR DE RODRIGUEZ SILVIA ANTONIETA</t>
  </si>
  <si>
    <t>18553931</t>
  </si>
  <si>
    <t>SANCHEZ TEJEDA JUAN JOSE</t>
  </si>
  <si>
    <t>8117535</t>
  </si>
  <si>
    <t>MORALES CHAVEZ LUIS LENIN</t>
  </si>
  <si>
    <t>63517361</t>
  </si>
  <si>
    <t>MORALES CANOX MARIA ALEJANDRA</t>
  </si>
  <si>
    <t>51408651</t>
  </si>
  <si>
    <t>CUX RAC DANIEL</t>
  </si>
  <si>
    <t>37981161</t>
  </si>
  <si>
    <t>YUPE AQUIL DE JEREZ MIRNA JEANETH</t>
  </si>
  <si>
    <t>16675576</t>
  </si>
  <si>
    <t>GARCIA CANTE MARGARITA DE JESUS</t>
  </si>
  <si>
    <t>86575465</t>
  </si>
  <si>
    <t>OROZCO RODAS ZANDI VERENICE</t>
  </si>
  <si>
    <t>96768223</t>
  </si>
  <si>
    <t>SEVEN-PRINT, SOCIEDAD ANONIMA</t>
  </si>
  <si>
    <t>1613950K</t>
  </si>
  <si>
    <t>TORTOLA DIEGUEZ PABLO RAUL</t>
  </si>
  <si>
    <t>25262068</t>
  </si>
  <si>
    <t>INDUSTRIA PANIFICADORA ISOPAN, SOCIEDAD ANONIMA</t>
  </si>
  <si>
    <t>3306518</t>
  </si>
  <si>
    <t>EMPRESA MUNICIPAL DE AGUA DE LA CIUDAD DE GUATEMALA</t>
  </si>
  <si>
    <t>73999504</t>
  </si>
  <si>
    <t>DOLLARCITY GUATEMALA, SOCIEDAD ANONIMA</t>
  </si>
  <si>
    <t>30384699</t>
  </si>
  <si>
    <t>SANTOS MAZARIEGOS EUFEMIA MICDALIA</t>
  </si>
  <si>
    <t>52469050</t>
  </si>
  <si>
    <t>REGISTRO NACIONAL DE LAS PERSONAS- RENAP-</t>
  </si>
  <si>
    <t>61493732</t>
  </si>
  <si>
    <t>LOPEZ MONZON GRECIA AZUCENA</t>
  </si>
  <si>
    <t>49881221</t>
  </si>
  <si>
    <t>CAMACHO RAMIREZ ASTRID OLIVET</t>
  </si>
  <si>
    <t>55115632</t>
  </si>
  <si>
    <t>CASTILLO PEREZ CLAUDIA ANDREA</t>
  </si>
  <si>
    <t>7228236</t>
  </si>
  <si>
    <t>PINEDA GARCIA MIRNA EMPERATRIZ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</si>
  <si>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</si>
  <si>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</si>
  <si>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</si>
  <si>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</si>
  <si>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</si>
  <si>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</si>
  <si>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</si>
  <si>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</si>
  <si>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</si>
  <si>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</si>
  <si>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</si>
  <si>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FEBRERO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</si>
  <si>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</si>
  <si>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</si>
  <si>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</si>
  <si>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</si>
  <si>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</si>
  <si>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</si>
  <si>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8113A444-2692828218</t>
  </si>
  <si>
    <t>CREDITO HIPOTECARIO NACIONAL</t>
  </si>
  <si>
    <t>RENOVACIÓN DE POLIZA DE SEGURO PARA VEHICULOS</t>
  </si>
  <si>
    <t xml:space="preserve">C6380FA4-2110669851 </t>
  </si>
  <si>
    <t>576937K</t>
  </si>
  <si>
    <t xml:space="preserve">	PROYECTOS EMPRESARIALES SOCIEDAD ANONIMA</t>
  </si>
  <si>
    <t>A73C084A-693586312</t>
  </si>
  <si>
    <t>CARGO EXPRESO, SOCIEDAD ANONIMA</t>
  </si>
  <si>
    <t xml:space="preserve">D74F2E26-3298443891 </t>
  </si>
  <si>
    <t>DISTRIBUIDORA JALAPEÑA, SOCIEDAD ANONIMA</t>
  </si>
  <si>
    <t xml:space="preserve">0959AD37-4153822704 </t>
  </si>
  <si>
    <t>COMPAÑIA PUNTO DIGITAL SOCIEDAD ANONIMA</t>
  </si>
  <si>
    <t xml:space="preserve">F93A6651-3855437315 </t>
  </si>
  <si>
    <t>INTERNATIONAL GROW, SOCIEDAD ANONIMA</t>
  </si>
  <si>
    <t xml:space="preserve">020063F6-635781322 </t>
  </si>
  <si>
    <t xml:space="preserve">	GÓMEZ,ARMIRA,,IVAN,</t>
  </si>
  <si>
    <t xml:space="preserve">84FD904D-574509043 </t>
  </si>
  <si>
    <t xml:space="preserve">B282B5A3-324815737 </t>
  </si>
  <si>
    <t xml:space="preserve">5AD98362-4100342033 </t>
  </si>
  <si>
    <t>VEGA VILLATORO, EDELSO JAVIER</t>
  </si>
  <si>
    <t>SERVICIO DE FOTOCOPIADORAS</t>
  </si>
  <si>
    <t>495FADA9-3383050448</t>
  </si>
  <si>
    <t>INMOBILIARIA
HONEY-BEE S.A.</t>
  </si>
  <si>
    <t>ARRENDAMIENTO DE INMUEBLE OFICINAS CENTRALES ZONA 9, GUATEMALA.</t>
  </si>
  <si>
    <t xml:space="preserve">E5189E6B-3349430833 </t>
  </si>
  <si>
    <t>DE LEÓN BARRIENTOS
ANA CECILIA</t>
  </si>
  <si>
    <t>ARRENDAMIENTO DE SEDE EN QUETZALTENANGO</t>
  </si>
  <si>
    <t>80A3AF38 - 888294623</t>
  </si>
  <si>
    <t>EMPRESA ELECTRICA DE
GUATEMALA S.A.</t>
  </si>
  <si>
    <t xml:space="preserve">SERVICIO DE ENERGIA ELECTRICA </t>
  </si>
  <si>
    <t>1B054739 - 4222306996</t>
  </si>
  <si>
    <t>64201CE2 - 563039176</t>
  </si>
  <si>
    <t>FAD05463 - 2338868905</t>
  </si>
  <si>
    <t>58AC102B - 1102401139</t>
  </si>
  <si>
    <t>B95B9A3A - 3557310711</t>
  </si>
  <si>
    <t>94980951 - 839863293</t>
  </si>
  <si>
    <t>FD8E9E60 - 2587773981</t>
  </si>
  <si>
    <t>08E4FAA0 - 1540047010</t>
  </si>
  <si>
    <t xml:space="preserve">	87C85D31-381044947</t>
  </si>
  <si>
    <t>TELECOMUNICACIONES DE GUATEMALA S.A.</t>
  </si>
  <si>
    <t>SERVICIO DE TELEFONIA FIJA</t>
  </si>
  <si>
    <t xml:space="preserve">	66EAE043 - 1927104976</t>
  </si>
  <si>
    <t>SERVICIO DE ENLACE DE INTERNET SEDE CENTRAL</t>
  </si>
  <si>
    <t>68E032FC - 3320335600</t>
  </si>
  <si>
    <t xml:space="preserve">SERVICIO DE TELEFONIA CELULAR </t>
  </si>
  <si>
    <t xml:space="preserve">	95378A69 - 2265399648</t>
  </si>
  <si>
    <t>2829BF28 - 2889696412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</si>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</sst>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2F753005-63D2-43B9-97D5-CE7B44C0978B}"/>
    <cellStyle name="Normal" xfId="0" builtinId="0"/>
    <cellStyle name="Normal 2" xfId="1" xr:uid="{F262D521-A2A9-4A4F-A51D-D564B0C5D43C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FB049CEA-7DA5-465C-A976-B70550D6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90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13" t="s">
        <v>1</v>
      </c>
      <c r="Z3" s="13"/>
      <c r="AA3" s="13"/>
      <c r="AB3" s="13"/>
      <c r="AC3" s="13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13"/>
      <c r="Z4" s="13"/>
      <c r="AA4" s="13"/>
      <c r="AB4" s="13"/>
      <c r="AC4" s="13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13" t="s">
        <v>3</v>
      </c>
      <c r="Z6" s="13"/>
      <c r="AA6" s="13"/>
      <c r="AB6" s="13"/>
      <c r="AC6" s="13"/>
      <c r="AE6" s="23">
        <v>45352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13" t="s">
        <v>4</v>
      </c>
      <c r="Z8" s="13"/>
      <c r="AA8" s="13"/>
      <c r="AB8" s="13"/>
      <c r="AC8" s="13"/>
      <c r="AD8" s="24">
        <v>0.46255787037037038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9" t="s">
        <v>17</v>
      </c>
      <c r="C22" s="9"/>
      <c r="D22" s="9"/>
      <c r="E22" s="9"/>
      <c r="G22" s="10" t="s">
        <v>18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U22" s="11">
        <v>5</v>
      </c>
      <c r="V22" s="11"/>
      <c r="W22" s="11"/>
      <c r="X22" s="11"/>
      <c r="Y22" s="11"/>
      <c r="Z22" s="11"/>
      <c r="AB22" s="12">
        <v>2231.5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ht="13.5" customHeight="1" x14ac:dyDescent="0.2">
      <c r="B23" s="9" t="s">
        <v>19</v>
      </c>
      <c r="C23" s="9"/>
      <c r="D23" s="9"/>
      <c r="E23" s="9"/>
      <c r="G23" s="10" t="s">
        <v>20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U23" s="11">
        <v>4</v>
      </c>
      <c r="V23" s="11"/>
      <c r="W23" s="11"/>
      <c r="X23" s="11"/>
      <c r="Y23" s="11"/>
      <c r="Z23" s="11"/>
      <c r="AB23" s="12">
        <v>2050.96</v>
      </c>
      <c r="AC23" s="12"/>
      <c r="AD23" s="12"/>
      <c r="AE23" s="12"/>
      <c r="AF23" s="12"/>
      <c r="AG23" s="12"/>
      <c r="AH23" s="12"/>
      <c r="AI23" s="12"/>
      <c r="AJ23" s="12"/>
      <c r="AK23" s="12"/>
    </row>
    <row r="24" spans="2:37" ht="13.5" customHeight="1" x14ac:dyDescent="0.2">
      <c r="B24" s="9" t="s">
        <v>21</v>
      </c>
      <c r="C24" s="9"/>
      <c r="D24" s="9"/>
      <c r="E24" s="9"/>
      <c r="G24" s="10" t="s">
        <v>22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7</v>
      </c>
      <c r="V24" s="11"/>
      <c r="W24" s="11"/>
      <c r="X24" s="11"/>
      <c r="Y24" s="11"/>
      <c r="Z24" s="11"/>
      <c r="AB24" s="12">
        <v>1629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23</v>
      </c>
      <c r="C25" s="9"/>
      <c r="D25" s="9"/>
      <c r="E25" s="9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3</v>
      </c>
      <c r="V25" s="11"/>
      <c r="W25" s="11"/>
      <c r="X25" s="11"/>
      <c r="Y25" s="11"/>
      <c r="Z25" s="11"/>
      <c r="AB25" s="12">
        <v>1461.5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25</v>
      </c>
      <c r="C26" s="9"/>
      <c r="D26" s="9"/>
      <c r="E26" s="9"/>
      <c r="G26" s="10" t="s">
        <v>26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2</v>
      </c>
      <c r="V26" s="11"/>
      <c r="W26" s="11"/>
      <c r="X26" s="11"/>
      <c r="Y26" s="11"/>
      <c r="Z26" s="11"/>
      <c r="AB26" s="12">
        <v>1414.2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27</v>
      </c>
      <c r="C27" s="9"/>
      <c r="D27" s="9"/>
      <c r="E27" s="9"/>
      <c r="G27" s="10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1</v>
      </c>
      <c r="V27" s="11"/>
      <c r="W27" s="11"/>
      <c r="X27" s="11"/>
      <c r="Y27" s="11"/>
      <c r="Z27" s="11"/>
      <c r="AB27" s="12">
        <v>1400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29</v>
      </c>
      <c r="C28" s="9"/>
      <c r="D28" s="9"/>
      <c r="E28" s="9"/>
      <c r="G28" s="10" t="s">
        <v>30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3</v>
      </c>
      <c r="V28" s="11"/>
      <c r="W28" s="11"/>
      <c r="X28" s="11"/>
      <c r="Y28" s="11"/>
      <c r="Z28" s="11"/>
      <c r="AB28" s="12">
        <v>1365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ht="13.5" customHeight="1" x14ac:dyDescent="0.2">
      <c r="B29" s="9" t="s">
        <v>31</v>
      </c>
      <c r="C29" s="9"/>
      <c r="D29" s="9"/>
      <c r="E29" s="9"/>
      <c r="G29" s="10" t="s">
        <v>32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1">
        <v>4</v>
      </c>
      <c r="V29" s="11"/>
      <c r="W29" s="11"/>
      <c r="X29" s="11"/>
      <c r="Y29" s="11"/>
      <c r="Z29" s="11"/>
      <c r="AB29" s="12">
        <v>1316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ht="13.5" customHeight="1" x14ac:dyDescent="0.2">
      <c r="B30" s="9" t="s">
        <v>33</v>
      </c>
      <c r="C30" s="9"/>
      <c r="D30" s="9"/>
      <c r="E30" s="9"/>
      <c r="G30" s="10" t="s">
        <v>34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U30" s="11">
        <v>2</v>
      </c>
      <c r="V30" s="11"/>
      <c r="W30" s="11"/>
      <c r="X30" s="11"/>
      <c r="Y30" s="11"/>
      <c r="Z30" s="11"/>
      <c r="AB30" s="12">
        <v>1156.4000000000001</v>
      </c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 ht="13.5" customHeight="1" x14ac:dyDescent="0.2">
      <c r="B31" s="9" t="s">
        <v>35</v>
      </c>
      <c r="C31" s="9"/>
      <c r="D31" s="9"/>
      <c r="E31" s="9"/>
      <c r="G31" s="10" t="s">
        <v>36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1</v>
      </c>
      <c r="V31" s="11"/>
      <c r="W31" s="11"/>
      <c r="X31" s="11"/>
      <c r="Y31" s="11"/>
      <c r="Z31" s="11"/>
      <c r="AB31" s="12">
        <v>1130.4000000000001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37</v>
      </c>
      <c r="C32" s="9"/>
      <c r="D32" s="9"/>
      <c r="E32" s="9"/>
      <c r="G32" s="10" t="s">
        <v>38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3</v>
      </c>
      <c r="V32" s="11"/>
      <c r="W32" s="11"/>
      <c r="X32" s="11"/>
      <c r="Y32" s="11"/>
      <c r="Z32" s="11"/>
      <c r="AB32" s="12">
        <v>1047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39</v>
      </c>
      <c r="C33" s="9"/>
      <c r="D33" s="9"/>
      <c r="E33" s="9"/>
      <c r="G33" s="10" t="s">
        <v>40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1</v>
      </c>
      <c r="V33" s="11"/>
      <c r="W33" s="11"/>
      <c r="X33" s="11"/>
      <c r="Y33" s="11"/>
      <c r="Z33" s="11"/>
      <c r="AB33" s="12">
        <v>1044.3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41</v>
      </c>
      <c r="C34" s="9"/>
      <c r="D34" s="9"/>
      <c r="E34" s="9"/>
      <c r="G34" s="10" t="s">
        <v>42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2</v>
      </c>
      <c r="V34" s="11"/>
      <c r="W34" s="11"/>
      <c r="X34" s="11"/>
      <c r="Y34" s="11"/>
      <c r="Z34" s="11"/>
      <c r="AB34" s="12">
        <v>1011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43</v>
      </c>
      <c r="C35" s="9"/>
      <c r="D35" s="9"/>
      <c r="E35" s="9"/>
      <c r="G35" s="10" t="s">
        <v>44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4</v>
      </c>
      <c r="V35" s="11"/>
      <c r="W35" s="11"/>
      <c r="X35" s="11"/>
      <c r="Y35" s="11"/>
      <c r="Z35" s="11"/>
      <c r="AB35" s="12">
        <v>927.79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45</v>
      </c>
      <c r="C36" s="9"/>
      <c r="D36" s="9"/>
      <c r="E36" s="9"/>
      <c r="G36" s="10" t="s">
        <v>46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8</v>
      </c>
      <c r="V36" s="11"/>
      <c r="W36" s="11"/>
      <c r="X36" s="11"/>
      <c r="Y36" s="11"/>
      <c r="Z36" s="11"/>
      <c r="AB36" s="12">
        <v>914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47</v>
      </c>
      <c r="C37" s="9"/>
      <c r="D37" s="9"/>
      <c r="E37" s="9"/>
      <c r="G37" s="10" t="s">
        <v>48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2</v>
      </c>
      <c r="V37" s="11"/>
      <c r="W37" s="11"/>
      <c r="X37" s="11"/>
      <c r="Y37" s="11"/>
      <c r="Z37" s="11"/>
      <c r="AB37" s="12">
        <v>913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49</v>
      </c>
      <c r="C38" s="9"/>
      <c r="D38" s="9"/>
      <c r="E38" s="9"/>
      <c r="G38" s="10" t="s">
        <v>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2</v>
      </c>
      <c r="V38" s="11"/>
      <c r="W38" s="11"/>
      <c r="X38" s="11"/>
      <c r="Y38" s="11"/>
      <c r="Z38" s="11"/>
      <c r="AB38" s="12">
        <v>878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51</v>
      </c>
      <c r="C39" s="9"/>
      <c r="D39" s="9"/>
      <c r="E39" s="9"/>
      <c r="G39" s="10" t="s">
        <v>52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5</v>
      </c>
      <c r="V39" s="11"/>
      <c r="W39" s="11"/>
      <c r="X39" s="11"/>
      <c r="Y39" s="11"/>
      <c r="Z39" s="11"/>
      <c r="AB39" s="12">
        <v>865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53</v>
      </c>
      <c r="C40" s="9"/>
      <c r="D40" s="9"/>
      <c r="E40" s="9"/>
      <c r="G40" s="10" t="s">
        <v>54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1</v>
      </c>
      <c r="V40" s="11"/>
      <c r="W40" s="11"/>
      <c r="X40" s="11"/>
      <c r="Y40" s="11"/>
      <c r="Z40" s="11"/>
      <c r="AB40" s="12">
        <v>847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55</v>
      </c>
      <c r="C41" s="9"/>
      <c r="D41" s="9"/>
      <c r="E41" s="9"/>
      <c r="G41" s="10" t="s">
        <v>56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1</v>
      </c>
      <c r="V41" s="11"/>
      <c r="W41" s="11"/>
      <c r="X41" s="11"/>
      <c r="Y41" s="11"/>
      <c r="Z41" s="11"/>
      <c r="AB41" s="12">
        <v>822.75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57</v>
      </c>
      <c r="C42" s="9"/>
      <c r="D42" s="9"/>
      <c r="E42" s="9"/>
      <c r="G42" s="10" t="s">
        <v>58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5</v>
      </c>
      <c r="V42" s="11"/>
      <c r="W42" s="11"/>
      <c r="X42" s="11"/>
      <c r="Y42" s="11"/>
      <c r="Z42" s="11"/>
      <c r="AB42" s="12">
        <v>821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59</v>
      </c>
      <c r="C43" s="9"/>
      <c r="D43" s="9"/>
      <c r="E43" s="9"/>
      <c r="G43" s="10" t="s">
        <v>60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2</v>
      </c>
      <c r="V43" s="11"/>
      <c r="W43" s="11"/>
      <c r="X43" s="11"/>
      <c r="Y43" s="11"/>
      <c r="Z43" s="11"/>
      <c r="AB43" s="12">
        <v>790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61</v>
      </c>
      <c r="C44" s="9"/>
      <c r="D44" s="9"/>
      <c r="E44" s="9"/>
      <c r="G44" s="10" t="s">
        <v>62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2</v>
      </c>
      <c r="V44" s="11"/>
      <c r="W44" s="11"/>
      <c r="X44" s="11"/>
      <c r="Y44" s="11"/>
      <c r="Z44" s="11"/>
      <c r="AB44" s="12">
        <v>780.5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63</v>
      </c>
      <c r="C45" s="9"/>
      <c r="D45" s="9"/>
      <c r="E45" s="9"/>
      <c r="G45" s="10" t="s">
        <v>64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9</v>
      </c>
      <c r="V45" s="11"/>
      <c r="W45" s="11"/>
      <c r="X45" s="11"/>
      <c r="Y45" s="11"/>
      <c r="Z45" s="11"/>
      <c r="AB45" s="12">
        <v>739.9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65</v>
      </c>
      <c r="C46" s="9"/>
      <c r="D46" s="9"/>
      <c r="E46" s="9"/>
      <c r="G46" s="10" t="s">
        <v>66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1</v>
      </c>
      <c r="V46" s="11"/>
      <c r="W46" s="11"/>
      <c r="X46" s="11"/>
      <c r="Y46" s="11"/>
      <c r="Z46" s="11"/>
      <c r="AB46" s="12">
        <v>725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67</v>
      </c>
      <c r="C47" s="9"/>
      <c r="D47" s="9"/>
      <c r="E47" s="9"/>
      <c r="G47" s="10" t="s">
        <v>68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2</v>
      </c>
      <c r="V47" s="11"/>
      <c r="W47" s="11"/>
      <c r="X47" s="11"/>
      <c r="Y47" s="11"/>
      <c r="Z47" s="11"/>
      <c r="AB47" s="12">
        <v>705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69</v>
      </c>
      <c r="C48" s="9"/>
      <c r="D48" s="9"/>
      <c r="E48" s="9"/>
      <c r="G48" s="10" t="s">
        <v>70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2</v>
      </c>
      <c r="V48" s="11"/>
      <c r="W48" s="11"/>
      <c r="X48" s="11"/>
      <c r="Y48" s="11"/>
      <c r="Z48" s="11"/>
      <c r="AB48" s="12">
        <v>667.5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71</v>
      </c>
      <c r="C49" s="9"/>
      <c r="D49" s="9"/>
      <c r="E49" s="9"/>
      <c r="G49" s="10" t="s">
        <v>72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2</v>
      </c>
      <c r="V49" s="11"/>
      <c r="W49" s="11"/>
      <c r="X49" s="11"/>
      <c r="Y49" s="11"/>
      <c r="Z49" s="11"/>
      <c r="AB49" s="12">
        <v>575.5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73</v>
      </c>
      <c r="C50" s="9"/>
      <c r="D50" s="9"/>
      <c r="E50" s="9"/>
      <c r="G50" s="10" t="s">
        <v>74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2</v>
      </c>
      <c r="V50" s="11"/>
      <c r="W50" s="11"/>
      <c r="X50" s="11"/>
      <c r="Y50" s="11"/>
      <c r="Z50" s="11"/>
      <c r="AB50" s="12">
        <v>527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75</v>
      </c>
      <c r="C51" s="9"/>
      <c r="D51" s="9"/>
      <c r="E51" s="9"/>
      <c r="G51" s="10" t="s">
        <v>76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1</v>
      </c>
      <c r="V51" s="11"/>
      <c r="W51" s="11"/>
      <c r="X51" s="11"/>
      <c r="Y51" s="11"/>
      <c r="Z51" s="11"/>
      <c r="AB51" s="12">
        <v>503.5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77</v>
      </c>
      <c r="C52" s="9"/>
      <c r="D52" s="9"/>
      <c r="E52" s="9"/>
      <c r="G52" s="10" t="s">
        <v>78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2</v>
      </c>
      <c r="V52" s="11"/>
      <c r="W52" s="11"/>
      <c r="X52" s="11"/>
      <c r="Y52" s="11"/>
      <c r="Z52" s="11"/>
      <c r="AB52" s="12">
        <v>473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79</v>
      </c>
      <c r="C53" s="9"/>
      <c r="D53" s="9"/>
      <c r="E53" s="9"/>
      <c r="G53" s="10" t="s">
        <v>80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2</v>
      </c>
      <c r="V53" s="11"/>
      <c r="W53" s="11"/>
      <c r="X53" s="11"/>
      <c r="Y53" s="11"/>
      <c r="Z53" s="11"/>
      <c r="AB53" s="12">
        <v>456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81</v>
      </c>
      <c r="C54" s="9"/>
      <c r="D54" s="9"/>
      <c r="E54" s="9"/>
      <c r="G54" s="10" t="s">
        <v>82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2</v>
      </c>
      <c r="V54" s="11"/>
      <c r="W54" s="11"/>
      <c r="X54" s="11"/>
      <c r="Y54" s="11"/>
      <c r="Z54" s="11"/>
      <c r="AB54" s="12">
        <v>452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83</v>
      </c>
      <c r="C55" s="9"/>
      <c r="D55" s="9"/>
      <c r="E55" s="9"/>
      <c r="G55" s="10" t="s">
        <v>84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1</v>
      </c>
      <c r="V55" s="11"/>
      <c r="W55" s="11"/>
      <c r="X55" s="11"/>
      <c r="Y55" s="11"/>
      <c r="Z55" s="11"/>
      <c r="AB55" s="12">
        <v>384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85</v>
      </c>
      <c r="C56" s="9"/>
      <c r="D56" s="9"/>
      <c r="E56" s="9"/>
      <c r="G56" s="10" t="s">
        <v>86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2</v>
      </c>
      <c r="V56" s="11"/>
      <c r="W56" s="11"/>
      <c r="X56" s="11"/>
      <c r="Y56" s="11"/>
      <c r="Z56" s="11"/>
      <c r="AB56" s="12">
        <v>353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87</v>
      </c>
      <c r="C57" s="9"/>
      <c r="D57" s="9"/>
      <c r="E57" s="9"/>
      <c r="G57" s="10" t="s">
        <v>88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3</v>
      </c>
      <c r="V57" s="11"/>
      <c r="W57" s="11"/>
      <c r="X57" s="11"/>
      <c r="Y57" s="11"/>
      <c r="Z57" s="11"/>
      <c r="AB57" s="12">
        <v>334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89</v>
      </c>
      <c r="C58" s="9"/>
      <c r="D58" s="9"/>
      <c r="E58" s="9"/>
      <c r="G58" s="10" t="s">
        <v>90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3</v>
      </c>
      <c r="V58" s="11"/>
      <c r="W58" s="11"/>
      <c r="X58" s="11"/>
      <c r="Y58" s="11"/>
      <c r="Z58" s="11"/>
      <c r="AB58" s="12">
        <v>328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91</v>
      </c>
      <c r="C59" s="9"/>
      <c r="D59" s="9"/>
      <c r="E59" s="9"/>
      <c r="G59" s="10" t="s">
        <v>92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3</v>
      </c>
      <c r="V59" s="11"/>
      <c r="W59" s="11"/>
      <c r="X59" s="11"/>
      <c r="Y59" s="11"/>
      <c r="Z59" s="11"/>
      <c r="AB59" s="12">
        <v>326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93</v>
      </c>
      <c r="C60" s="9"/>
      <c r="D60" s="9"/>
      <c r="E60" s="9"/>
      <c r="G60" s="10" t="s">
        <v>94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3</v>
      </c>
      <c r="V60" s="11"/>
      <c r="W60" s="11"/>
      <c r="X60" s="11"/>
      <c r="Y60" s="11"/>
      <c r="Z60" s="11"/>
      <c r="AB60" s="12">
        <v>313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95</v>
      </c>
      <c r="C61" s="9"/>
      <c r="D61" s="9"/>
      <c r="E61" s="9"/>
      <c r="G61" s="10" t="s">
        <v>96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3</v>
      </c>
      <c r="V61" s="11"/>
      <c r="W61" s="11"/>
      <c r="X61" s="11"/>
      <c r="Y61" s="11"/>
      <c r="Z61" s="11"/>
      <c r="AB61" s="12">
        <v>272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ht="13.5" customHeight="1" x14ac:dyDescent="0.2">
      <c r="B62" s="9" t="s">
        <v>97</v>
      </c>
      <c r="C62" s="9"/>
      <c r="D62" s="9"/>
      <c r="E62" s="9"/>
      <c r="G62" s="10" t="s">
        <v>98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U62" s="11">
        <v>3</v>
      </c>
      <c r="V62" s="11"/>
      <c r="W62" s="11"/>
      <c r="X62" s="11"/>
      <c r="Y62" s="11"/>
      <c r="Z62" s="11"/>
      <c r="AB62" s="12">
        <v>271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ht="13.5" customHeight="1" x14ac:dyDescent="0.2">
      <c r="B63" s="9" t="s">
        <v>99</v>
      </c>
      <c r="C63" s="9"/>
      <c r="D63" s="9"/>
      <c r="E63" s="9"/>
      <c r="G63" s="10" t="s">
        <v>100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U63" s="11">
        <v>3</v>
      </c>
      <c r="V63" s="11"/>
      <c r="W63" s="11"/>
      <c r="X63" s="11"/>
      <c r="Y63" s="11"/>
      <c r="Z63" s="11"/>
      <c r="AB63" s="12">
        <v>241</v>
      </c>
      <c r="AC63" s="12"/>
      <c r="AD63" s="12"/>
      <c r="AE63" s="12"/>
      <c r="AF63" s="12"/>
      <c r="AG63" s="12"/>
      <c r="AH63" s="12"/>
      <c r="AI63" s="12"/>
      <c r="AJ63" s="12"/>
      <c r="AK63" s="12"/>
    </row>
    <row r="64" spans="2:37" ht="13.5" customHeight="1" x14ac:dyDescent="0.2">
      <c r="B64" s="9" t="s">
        <v>101</v>
      </c>
      <c r="C64" s="9"/>
      <c r="D64" s="9"/>
      <c r="E64" s="9"/>
      <c r="G64" s="10" t="s">
        <v>102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2</v>
      </c>
      <c r="V64" s="11"/>
      <c r="W64" s="11"/>
      <c r="X64" s="11"/>
      <c r="Y64" s="11"/>
      <c r="Z64" s="11"/>
      <c r="AB64" s="12">
        <v>215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7" ht="13.5" customHeight="1" x14ac:dyDescent="0.2">
      <c r="B65" s="9" t="s">
        <v>103</v>
      </c>
      <c r="C65" s="9"/>
      <c r="D65" s="9"/>
      <c r="E65" s="9"/>
      <c r="G65" s="10" t="s">
        <v>104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1</v>
      </c>
      <c r="V65" s="11"/>
      <c r="W65" s="11"/>
      <c r="X65" s="11"/>
      <c r="Y65" s="11"/>
      <c r="Z65" s="11"/>
      <c r="AB65" s="12">
        <v>200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7" ht="13.5" customHeight="1" x14ac:dyDescent="0.2">
      <c r="B66" s="9" t="s">
        <v>105</v>
      </c>
      <c r="C66" s="9"/>
      <c r="D66" s="9"/>
      <c r="E66" s="9"/>
      <c r="G66" s="10" t="s">
        <v>106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2</v>
      </c>
      <c r="V66" s="11"/>
      <c r="W66" s="11"/>
      <c r="X66" s="11"/>
      <c r="Y66" s="11"/>
      <c r="Z66" s="11"/>
      <c r="AB66" s="12">
        <v>189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ht="13.5" customHeight="1" x14ac:dyDescent="0.2">
      <c r="B67" s="9" t="s">
        <v>107</v>
      </c>
      <c r="C67" s="9"/>
      <c r="D67" s="9"/>
      <c r="E67" s="9"/>
      <c r="G67" s="10" t="s">
        <v>108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U67" s="11">
        <v>2</v>
      </c>
      <c r="V67" s="11"/>
      <c r="W67" s="11"/>
      <c r="X67" s="11"/>
      <c r="Y67" s="11"/>
      <c r="Z67" s="11"/>
      <c r="AB67" s="12">
        <v>185</v>
      </c>
      <c r="AC67" s="12"/>
      <c r="AD67" s="12"/>
      <c r="AE67" s="12"/>
      <c r="AF67" s="12"/>
      <c r="AG67" s="12"/>
      <c r="AH67" s="12"/>
      <c r="AI67" s="12"/>
      <c r="AJ67" s="12"/>
      <c r="AK67" s="12"/>
    </row>
    <row r="68" spans="2:37" ht="13.5" customHeight="1" x14ac:dyDescent="0.2">
      <c r="B68" s="9" t="s">
        <v>109</v>
      </c>
      <c r="C68" s="9"/>
      <c r="D68" s="9"/>
      <c r="E68" s="9"/>
      <c r="G68" s="10" t="s">
        <v>110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U68" s="11">
        <v>2</v>
      </c>
      <c r="V68" s="11"/>
      <c r="W68" s="11"/>
      <c r="X68" s="11"/>
      <c r="Y68" s="11"/>
      <c r="Z68" s="11"/>
      <c r="AB68" s="12">
        <v>180</v>
      </c>
      <c r="AC68" s="12"/>
      <c r="AD68" s="12"/>
      <c r="AE68" s="12"/>
      <c r="AF68" s="12"/>
      <c r="AG68" s="12"/>
      <c r="AH68" s="12"/>
      <c r="AI68" s="12"/>
      <c r="AJ68" s="12"/>
      <c r="AK68" s="12"/>
    </row>
    <row r="69" spans="2:37" ht="13.5" customHeight="1" x14ac:dyDescent="0.2">
      <c r="B69" s="9" t="s">
        <v>111</v>
      </c>
      <c r="C69" s="9"/>
      <c r="D69" s="9"/>
      <c r="E69" s="9"/>
      <c r="G69" s="10" t="s">
        <v>112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U69" s="11">
        <v>1</v>
      </c>
      <c r="V69" s="11"/>
      <c r="W69" s="11"/>
      <c r="X69" s="11"/>
      <c r="Y69" s="11"/>
      <c r="Z69" s="11"/>
      <c r="AB69" s="12">
        <v>125</v>
      </c>
      <c r="AC69" s="12"/>
      <c r="AD69" s="12"/>
      <c r="AE69" s="12"/>
      <c r="AF69" s="12"/>
      <c r="AG69" s="12"/>
      <c r="AH69" s="12"/>
      <c r="AI69" s="12"/>
      <c r="AJ69" s="12"/>
      <c r="AK69" s="12"/>
    </row>
    <row r="70" spans="2:37" ht="13.5" customHeight="1" x14ac:dyDescent="0.2">
      <c r="B70" s="9" t="s">
        <v>113</v>
      </c>
      <c r="C70" s="9"/>
      <c r="D70" s="9"/>
      <c r="E70" s="9"/>
      <c r="G70" s="10" t="s">
        <v>114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U70" s="11">
        <v>1</v>
      </c>
      <c r="V70" s="11"/>
      <c r="W70" s="11"/>
      <c r="X70" s="11"/>
      <c r="Y70" s="11"/>
      <c r="Z70" s="11"/>
      <c r="AB70" s="12">
        <v>118</v>
      </c>
      <c r="AC70" s="12"/>
      <c r="AD70" s="12"/>
      <c r="AE70" s="12"/>
      <c r="AF70" s="12"/>
      <c r="AG70" s="12"/>
      <c r="AH70" s="12"/>
      <c r="AI70" s="12"/>
      <c r="AJ70" s="12"/>
      <c r="AK70" s="12"/>
    </row>
    <row r="71" spans="2:37" ht="13.5" customHeight="1" x14ac:dyDescent="0.2">
      <c r="B71" s="9" t="s">
        <v>115</v>
      </c>
      <c r="C71" s="9"/>
      <c r="D71" s="9"/>
      <c r="E71" s="9"/>
      <c r="G71" s="10" t="s">
        <v>116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U71" s="11">
        <v>1</v>
      </c>
      <c r="V71" s="11"/>
      <c r="W71" s="11"/>
      <c r="X71" s="11"/>
      <c r="Y71" s="11"/>
      <c r="Z71" s="11"/>
      <c r="AB71" s="12">
        <v>107.1</v>
      </c>
      <c r="AC71" s="12"/>
      <c r="AD71" s="12"/>
      <c r="AE71" s="12"/>
      <c r="AF71" s="12"/>
      <c r="AG71" s="12"/>
      <c r="AH71" s="12"/>
      <c r="AI71" s="12"/>
      <c r="AJ71" s="12"/>
      <c r="AK71" s="12"/>
    </row>
    <row r="72" spans="2:37" ht="13.5" customHeight="1" x14ac:dyDescent="0.2">
      <c r="B72" s="9" t="s">
        <v>117</v>
      </c>
      <c r="C72" s="9"/>
      <c r="D72" s="9"/>
      <c r="E72" s="9"/>
      <c r="G72" s="10" t="s">
        <v>118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1">
        <v>2</v>
      </c>
      <c r="V72" s="11"/>
      <c r="W72" s="11"/>
      <c r="X72" s="11"/>
      <c r="Y72" s="11"/>
      <c r="Z72" s="11"/>
      <c r="AB72" s="12">
        <v>87.96</v>
      </c>
      <c r="AC72" s="12"/>
      <c r="AD72" s="12"/>
      <c r="AE72" s="12"/>
      <c r="AF72" s="12"/>
      <c r="AG72" s="12"/>
      <c r="AH72" s="12"/>
      <c r="AI72" s="12"/>
      <c r="AJ72" s="12"/>
      <c r="AK72" s="12"/>
    </row>
    <row r="73" spans="2:37" ht="13.5" customHeight="1" x14ac:dyDescent="0.2">
      <c r="B73" s="9" t="s">
        <v>119</v>
      </c>
      <c r="C73" s="9"/>
      <c r="D73" s="9"/>
      <c r="E73" s="9"/>
      <c r="G73" s="10" t="s">
        <v>120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1">
        <v>2</v>
      </c>
      <c r="V73" s="11"/>
      <c r="W73" s="11"/>
      <c r="X73" s="11"/>
      <c r="Y73" s="11"/>
      <c r="Z73" s="11"/>
      <c r="AB73" s="12">
        <v>80</v>
      </c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ht="13.5" customHeight="1" x14ac:dyDescent="0.2">
      <c r="B74" s="9" t="s">
        <v>121</v>
      </c>
      <c r="C74" s="9"/>
      <c r="D74" s="9"/>
      <c r="E74" s="9"/>
      <c r="G74" s="10" t="s">
        <v>122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1">
        <v>1</v>
      </c>
      <c r="V74" s="11"/>
      <c r="W74" s="11"/>
      <c r="X74" s="11"/>
      <c r="Y74" s="11"/>
      <c r="Z74" s="11"/>
      <c r="AB74" s="12">
        <v>65</v>
      </c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ht="13.5" customHeight="1" x14ac:dyDescent="0.2">
      <c r="B75" s="9" t="s">
        <v>123</v>
      </c>
      <c r="C75" s="9"/>
      <c r="D75" s="9"/>
      <c r="E75" s="9"/>
      <c r="G75" s="10" t="s">
        <v>124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1">
        <v>4</v>
      </c>
      <c r="V75" s="11"/>
      <c r="W75" s="11"/>
      <c r="X75" s="11"/>
      <c r="Y75" s="11"/>
      <c r="Z75" s="11"/>
      <c r="AB75" s="12">
        <v>60</v>
      </c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ht="13.5" customHeight="1" x14ac:dyDescent="0.2">
      <c r="B76" s="9" t="s">
        <v>125</v>
      </c>
      <c r="C76" s="9"/>
      <c r="D76" s="9"/>
      <c r="E76" s="9"/>
      <c r="G76" s="10" t="s">
        <v>126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U76" s="11">
        <v>1</v>
      </c>
      <c r="V76" s="11"/>
      <c r="W76" s="11"/>
      <c r="X76" s="11"/>
      <c r="Y76" s="11"/>
      <c r="Z76" s="11"/>
      <c r="AB76" s="12">
        <v>55</v>
      </c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ht="13.5" customHeight="1" x14ac:dyDescent="0.2">
      <c r="B77" s="9" t="s">
        <v>127</v>
      </c>
      <c r="C77" s="9"/>
      <c r="D77" s="9"/>
      <c r="E77" s="9"/>
      <c r="G77" s="10" t="s">
        <v>128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U77" s="11">
        <v>1</v>
      </c>
      <c r="V77" s="11"/>
      <c r="W77" s="11"/>
      <c r="X77" s="11"/>
      <c r="Y77" s="11"/>
      <c r="Z77" s="11"/>
      <c r="AB77" s="12">
        <v>52</v>
      </c>
      <c r="AC77" s="12"/>
      <c r="AD77" s="12"/>
      <c r="AE77" s="12"/>
      <c r="AF77" s="12"/>
      <c r="AG77" s="12"/>
      <c r="AH77" s="12"/>
      <c r="AI77" s="12"/>
      <c r="AJ77" s="12"/>
      <c r="AK77" s="12"/>
    </row>
    <row r="78" spans="2:37" ht="13.5" customHeight="1" x14ac:dyDescent="0.2">
      <c r="B78" s="9" t="s">
        <v>129</v>
      </c>
      <c r="C78" s="9"/>
      <c r="D78" s="9"/>
      <c r="E78" s="9"/>
      <c r="G78" s="10" t="s">
        <v>130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U78" s="11">
        <v>1</v>
      </c>
      <c r="V78" s="11"/>
      <c r="W78" s="11"/>
      <c r="X78" s="11"/>
      <c r="Y78" s="11"/>
      <c r="Z78" s="11"/>
      <c r="AB78" s="12">
        <v>46</v>
      </c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ht="13.5" customHeight="1" x14ac:dyDescent="0.2">
      <c r="B79" s="9" t="s">
        <v>131</v>
      </c>
      <c r="C79" s="9"/>
      <c r="D79" s="9"/>
      <c r="E79" s="9"/>
      <c r="G79" s="10" t="s">
        <v>132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U79" s="11">
        <v>2</v>
      </c>
      <c r="V79" s="11"/>
      <c r="W79" s="11"/>
      <c r="X79" s="11"/>
      <c r="Y79" s="11"/>
      <c r="Z79" s="11"/>
      <c r="AB79" s="12">
        <v>45</v>
      </c>
      <c r="AC79" s="12"/>
      <c r="AD79" s="12"/>
      <c r="AE79" s="12"/>
      <c r="AF79" s="12"/>
      <c r="AG79" s="12"/>
      <c r="AH79" s="12"/>
      <c r="AI79" s="12"/>
      <c r="AJ79" s="12"/>
      <c r="AK79" s="12"/>
    </row>
    <row r="80" spans="2:37" x14ac:dyDescent="0.2">
      <c r="B80" s="13" t="s">
        <v>133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U80" s="14">
        <v>145</v>
      </c>
      <c r="V80" s="14"/>
      <c r="W80" s="14"/>
      <c r="X80" s="14"/>
      <c r="Y80" s="14"/>
      <c r="Z80" s="14"/>
      <c r="AB80" s="15">
        <v>37272.76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8" ht="14.25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2:38" ht="11.25" customHeight="1" x14ac:dyDescent="0.2"/>
    <row r="83" spans="2:38" ht="6" customHeight="1" x14ac:dyDescent="0.2"/>
    <row r="84" spans="2:38" x14ac:dyDescent="0.2">
      <c r="C84" s="3" t="s">
        <v>134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2:38" ht="6.75" customHeight="1" x14ac:dyDescent="0.2"/>
    <row r="86" spans="2:38" ht="353.25" customHeight="1" x14ac:dyDescent="0.2"/>
    <row r="87" spans="2:38" ht="6.75" customHeight="1" x14ac:dyDescent="0.2">
      <c r="C87" s="4" t="s">
        <v>135</v>
      </c>
      <c r="E87" s="5">
        <v>45352</v>
      </c>
      <c r="F87" s="5"/>
      <c r="G87" s="5"/>
      <c r="H87" s="5"/>
    </row>
    <row r="88" spans="2:38" ht="6.75" customHeight="1" x14ac:dyDescent="0.2">
      <c r="C88" s="4"/>
      <c r="E88" s="5"/>
      <c r="F88" s="5"/>
      <c r="G88" s="5"/>
      <c r="H88" s="5"/>
      <c r="M88" s="6" t="s">
        <v>136</v>
      </c>
      <c r="N88" s="6"/>
      <c r="O88" s="6"/>
      <c r="P88" s="6"/>
      <c r="Q88" s="6"/>
      <c r="R88" s="6"/>
      <c r="S88" s="6"/>
      <c r="T88" s="6"/>
      <c r="U88" s="6"/>
      <c r="X88" s="4" t="s">
        <v>1</v>
      </c>
      <c r="Y88" s="4"/>
      <c r="Z88" s="4"/>
      <c r="AA88" s="4"/>
      <c r="AB88" s="4"/>
      <c r="AC88" s="7">
        <v>2</v>
      </c>
      <c r="AD88" s="7"/>
      <c r="AF88" s="6" t="s">
        <v>2</v>
      </c>
      <c r="AG88" s="6"/>
      <c r="AI88" s="7">
        <v>2</v>
      </c>
      <c r="AJ88" s="7"/>
    </row>
    <row r="89" spans="2:38" ht="6.75" customHeight="1" x14ac:dyDescent="0.2">
      <c r="C89" s="4" t="s">
        <v>137</v>
      </c>
      <c r="E89" s="8">
        <v>0.46255787037037038</v>
      </c>
      <c r="F89" s="8"/>
      <c r="G89" s="8"/>
      <c r="H89" s="8"/>
      <c r="M89" s="6"/>
      <c r="N89" s="6"/>
      <c r="O89" s="6"/>
      <c r="P89" s="6"/>
      <c r="Q89" s="6"/>
      <c r="R89" s="6"/>
      <c r="S89" s="6"/>
      <c r="T89" s="6"/>
      <c r="U89" s="6"/>
      <c r="X89" s="4"/>
      <c r="Y89" s="4"/>
      <c r="Z89" s="4"/>
      <c r="AA89" s="4"/>
      <c r="AB89" s="4"/>
      <c r="AC89" s="7"/>
      <c r="AD89" s="7"/>
      <c r="AF89" s="6"/>
      <c r="AG89" s="6"/>
      <c r="AI89" s="7"/>
      <c r="AJ89" s="7"/>
    </row>
    <row r="90" spans="2:38" ht="7.5" customHeight="1" x14ac:dyDescent="0.2">
      <c r="C90" s="4"/>
      <c r="E90" s="8"/>
      <c r="F90" s="8"/>
      <c r="G90" s="8"/>
      <c r="H90" s="8"/>
    </row>
  </sheetData>
  <mergeCells count="265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B75:E75"/>
    <mergeCell ref="G75:Q75"/>
    <mergeCell ref="U75:Z75"/>
    <mergeCell ref="AB75:AK75"/>
    <mergeCell ref="B76:E76"/>
    <mergeCell ref="G76:Q76"/>
    <mergeCell ref="U76:Z76"/>
    <mergeCell ref="AB76:AK76"/>
    <mergeCell ref="B73:E73"/>
    <mergeCell ref="G73:Q73"/>
    <mergeCell ref="U73:Z73"/>
    <mergeCell ref="AB73:AK73"/>
    <mergeCell ref="B74:E74"/>
    <mergeCell ref="G74:Q74"/>
    <mergeCell ref="U74:Z74"/>
    <mergeCell ref="AB74:AK74"/>
    <mergeCell ref="B79:E79"/>
    <mergeCell ref="G79:Q79"/>
    <mergeCell ref="U79:Z79"/>
    <mergeCell ref="AB79:AK79"/>
    <mergeCell ref="B80:S81"/>
    <mergeCell ref="U80:Z80"/>
    <mergeCell ref="AB80:AK80"/>
    <mergeCell ref="B77:E77"/>
    <mergeCell ref="G77:Q77"/>
    <mergeCell ref="U77:Z77"/>
    <mergeCell ref="AB77:AK77"/>
    <mergeCell ref="B78:E78"/>
    <mergeCell ref="G78:Q78"/>
    <mergeCell ref="U78:Z78"/>
    <mergeCell ref="AB78:AK78"/>
    <mergeCell ref="C84:AL84"/>
    <mergeCell ref="C87:C88"/>
    <mergeCell ref="E87:H88"/>
    <mergeCell ref="M88:U89"/>
    <mergeCell ref="X88:AB89"/>
    <mergeCell ref="AC88:AD89"/>
    <mergeCell ref="AF88:AG89"/>
    <mergeCell ref="AI88:AJ89"/>
    <mergeCell ref="C89:C90"/>
    <mergeCell ref="E89:H90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E3F7-773A-4126-910D-216CCF93AFB3}">
  <dimension ref="A1:H36"/>
  <sheetViews>
    <sheetView zoomScaleNormal="100" workbookViewId="0">
      <selection activeCell="I32" sqref="I32"/>
    </sheetView>
  </sheetViews>
  <sheetFormatPr baseColWidth="10" defaultRowHeight="15" x14ac:dyDescent="0.25"/>
  <cols>
    <col min="1" max="1" width="3.42578125" style="38" bestFit="1" customWidth="1"/>
    <col min="2" max="2" width="11.7109375" style="59" customWidth="1"/>
    <col min="3" max="3" width="11.140625" style="60" customWidth="1"/>
    <col min="4" max="4" width="10.140625" style="60" customWidth="1"/>
    <col min="5" max="5" width="18.7109375" style="61" customWidth="1"/>
    <col min="6" max="6" width="19.28515625" style="60" customWidth="1"/>
    <col min="7" max="7" width="13" style="62" customWidth="1"/>
    <col min="8" max="8" width="11.42578125" style="37"/>
    <col min="9" max="16384" width="11.42578125" style="38"/>
  </cols>
  <sheetData>
    <row r="1" spans="1:8" s="27" customFormat="1" ht="17.25" x14ac:dyDescent="0.3">
      <c r="A1" s="25" t="s">
        <v>138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139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140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29"/>
      <c r="H4" s="26"/>
    </row>
    <row r="5" spans="1:8" s="32" customFormat="1" ht="13.5" x14ac:dyDescent="0.25">
      <c r="A5" s="30" t="s">
        <v>141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142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143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3" t="s">
        <v>144</v>
      </c>
      <c r="B8" s="33"/>
      <c r="C8" s="33"/>
      <c r="D8" s="33"/>
      <c r="E8" s="33"/>
      <c r="F8" s="33"/>
      <c r="G8" s="33"/>
      <c r="H8" s="31"/>
    </row>
    <row r="9" spans="1:8" ht="45.75" thickBot="1" x14ac:dyDescent="0.3">
      <c r="A9" s="34" t="s">
        <v>145</v>
      </c>
      <c r="B9" s="35" t="s">
        <v>146</v>
      </c>
      <c r="C9" s="35" t="s">
        <v>147</v>
      </c>
      <c r="D9" s="35" t="s">
        <v>12</v>
      </c>
      <c r="E9" s="35" t="s">
        <v>148</v>
      </c>
      <c r="F9" s="35" t="s">
        <v>149</v>
      </c>
      <c r="G9" s="36" t="s">
        <v>150</v>
      </c>
    </row>
    <row r="10" spans="1:8" ht="40.5" x14ac:dyDescent="0.25">
      <c r="A10" s="39">
        <v>1</v>
      </c>
      <c r="B10" s="40" t="s">
        <v>151</v>
      </c>
      <c r="C10" s="41">
        <v>45348</v>
      </c>
      <c r="D10" s="42">
        <v>330388</v>
      </c>
      <c r="E10" s="40" t="s">
        <v>152</v>
      </c>
      <c r="F10" s="40" t="s">
        <v>153</v>
      </c>
      <c r="G10" s="43">
        <v>64376.63</v>
      </c>
    </row>
    <row r="11" spans="1:8" ht="40.5" x14ac:dyDescent="0.25">
      <c r="A11" s="39">
        <v>2</v>
      </c>
      <c r="B11" s="40" t="s">
        <v>154</v>
      </c>
      <c r="C11" s="41">
        <v>45328</v>
      </c>
      <c r="D11" s="42" t="s">
        <v>155</v>
      </c>
      <c r="E11" s="40" t="s">
        <v>156</v>
      </c>
      <c r="F11" s="40" t="str">
        <f>UPPER("Servicio de Aromatización y Desodorización.")</f>
        <v>SERVICIO DE AROMATIZACIÓN Y DESODORIZACIÓN.</v>
      </c>
      <c r="G11" s="43">
        <v>2000</v>
      </c>
    </row>
    <row r="12" spans="1:8" ht="27" x14ac:dyDescent="0.25">
      <c r="A12" s="39">
        <v>3</v>
      </c>
      <c r="B12" s="40" t="s">
        <v>157</v>
      </c>
      <c r="C12" s="41">
        <v>45323</v>
      </c>
      <c r="D12" s="42">
        <v>5750814</v>
      </c>
      <c r="E12" s="40" t="s">
        <v>158</v>
      </c>
      <c r="F12" s="40" t="str">
        <f>UPPER("Servicio de envio de correspondencia.")</f>
        <v>SERVICIO DE ENVIO DE CORRESPONDENCIA.</v>
      </c>
      <c r="G12" s="43">
        <v>1793.5</v>
      </c>
    </row>
    <row r="13" spans="1:8" ht="40.5" x14ac:dyDescent="0.25">
      <c r="A13" s="39">
        <v>4</v>
      </c>
      <c r="B13" s="40" t="s">
        <v>159</v>
      </c>
      <c r="C13" s="41">
        <v>45329</v>
      </c>
      <c r="D13" s="42">
        <v>3306224</v>
      </c>
      <c r="E13" s="40" t="s">
        <v>160</v>
      </c>
      <c r="F13" s="40" t="str">
        <f>UPPER("Compra de Agua Purificada.")</f>
        <v>COMPRA DE AGUA PURIFICADA.</v>
      </c>
      <c r="G13" s="43">
        <v>1260</v>
      </c>
    </row>
    <row r="14" spans="1:8" ht="40.5" x14ac:dyDescent="0.25">
      <c r="A14" s="39">
        <v>5</v>
      </c>
      <c r="B14" s="40" t="s">
        <v>161</v>
      </c>
      <c r="C14" s="41">
        <v>45322</v>
      </c>
      <c r="D14" s="42">
        <v>55711197</v>
      </c>
      <c r="E14" s="40" t="s">
        <v>162</v>
      </c>
      <c r="F14" s="40" t="str">
        <f>UPPER("Pantalla para computadora portatil.")</f>
        <v>PANTALLA PARA COMPUTADORA PORTATIL.</v>
      </c>
      <c r="G14" s="43">
        <v>950</v>
      </c>
    </row>
    <row r="15" spans="1:8" ht="40.5" x14ac:dyDescent="0.25">
      <c r="A15" s="39">
        <v>6</v>
      </c>
      <c r="B15" s="40" t="s">
        <v>163</v>
      </c>
      <c r="C15" s="41">
        <v>45329</v>
      </c>
      <c r="D15" s="42">
        <v>102157987</v>
      </c>
      <c r="E15" s="40" t="s">
        <v>164</v>
      </c>
      <c r="F15" s="40" t="str">
        <f>UPPER("Taller motivacional para el personal del CNA.")</f>
        <v>TALLER MOTIVACIONAL PARA EL PERSONAL DEL CNA.</v>
      </c>
      <c r="G15" s="43">
        <v>2228</v>
      </c>
    </row>
    <row r="16" spans="1:8" ht="40.5" x14ac:dyDescent="0.25">
      <c r="A16" s="39">
        <v>7</v>
      </c>
      <c r="B16" s="40" t="s">
        <v>165</v>
      </c>
      <c r="C16" s="41">
        <v>45341</v>
      </c>
      <c r="D16" s="42">
        <v>31502555</v>
      </c>
      <c r="E16" s="40" t="s">
        <v>166</v>
      </c>
      <c r="F16" s="40" t="str">
        <f>UPPER("Servicio de reparación de vehículo.")</f>
        <v>SERVICIO DE REPARACIÓN DE VEHÍCULO.</v>
      </c>
      <c r="G16" s="43">
        <v>6205</v>
      </c>
    </row>
    <row r="17" spans="1:7" ht="40.5" x14ac:dyDescent="0.25">
      <c r="A17" s="39">
        <v>8</v>
      </c>
      <c r="B17" s="40" t="s">
        <v>167</v>
      </c>
      <c r="C17" s="41">
        <v>45341</v>
      </c>
      <c r="D17" s="42">
        <v>31502555</v>
      </c>
      <c r="E17" s="40" t="s">
        <v>166</v>
      </c>
      <c r="F17" s="40" t="str">
        <f>UPPER("Servicio de mantenimiento de vehículo.")</f>
        <v>SERVICIO DE MANTENIMIENTO DE VEHÍCULO.</v>
      </c>
      <c r="G17" s="43">
        <v>1600</v>
      </c>
    </row>
    <row r="18" spans="1:7" ht="40.5" x14ac:dyDescent="0.25">
      <c r="A18" s="39">
        <v>9</v>
      </c>
      <c r="B18" s="40" t="s">
        <v>168</v>
      </c>
      <c r="C18" s="41">
        <v>45341</v>
      </c>
      <c r="D18" s="42">
        <v>31502555</v>
      </c>
      <c r="E18" s="40" t="s">
        <v>166</v>
      </c>
      <c r="F18" s="40" t="str">
        <f>UPPER("Servicio de mantenimiento de vehículo.")</f>
        <v>SERVICIO DE MANTENIMIENTO DE VEHÍCULO.</v>
      </c>
      <c r="G18" s="43">
        <v>790</v>
      </c>
    </row>
    <row r="19" spans="1:7" ht="27" x14ac:dyDescent="0.25">
      <c r="A19" s="39">
        <v>10</v>
      </c>
      <c r="B19" s="44" t="s">
        <v>169</v>
      </c>
      <c r="C19" s="45">
        <v>45327</v>
      </c>
      <c r="D19" s="46">
        <v>20514123</v>
      </c>
      <c r="E19" s="44" t="s">
        <v>170</v>
      </c>
      <c r="F19" s="44" t="s">
        <v>171</v>
      </c>
      <c r="G19" s="43">
        <v>7100</v>
      </c>
    </row>
    <row r="20" spans="1:7" ht="54" x14ac:dyDescent="0.25">
      <c r="A20" s="39">
        <v>11</v>
      </c>
      <c r="B20" s="44" t="s">
        <v>172</v>
      </c>
      <c r="C20" s="45">
        <v>45329</v>
      </c>
      <c r="D20" s="46">
        <v>34964479</v>
      </c>
      <c r="E20" s="44" t="s">
        <v>173</v>
      </c>
      <c r="F20" s="44" t="s">
        <v>174</v>
      </c>
      <c r="G20" s="43">
        <v>78733.39</v>
      </c>
    </row>
    <row r="21" spans="1:7" ht="40.5" x14ac:dyDescent="0.25">
      <c r="A21" s="39">
        <v>12</v>
      </c>
      <c r="B21" s="44" t="s">
        <v>175</v>
      </c>
      <c r="C21" s="45">
        <v>45342</v>
      </c>
      <c r="D21" s="46">
        <v>24001120</v>
      </c>
      <c r="E21" s="44" t="s">
        <v>176</v>
      </c>
      <c r="F21" s="44" t="s">
        <v>177</v>
      </c>
      <c r="G21" s="43">
        <v>4725</v>
      </c>
    </row>
    <row r="22" spans="1:7" ht="40.5" x14ac:dyDescent="0.25">
      <c r="A22" s="39">
        <v>13</v>
      </c>
      <c r="B22" s="44" t="s">
        <v>178</v>
      </c>
      <c r="C22" s="47">
        <v>45328</v>
      </c>
      <c r="D22" s="48">
        <v>326445</v>
      </c>
      <c r="E22" s="44" t="s">
        <v>179</v>
      </c>
      <c r="F22" s="44" t="s">
        <v>180</v>
      </c>
      <c r="G22" s="43">
        <v>728.06</v>
      </c>
    </row>
    <row r="23" spans="1:7" ht="40.5" x14ac:dyDescent="0.25">
      <c r="A23" s="39">
        <v>14</v>
      </c>
      <c r="B23" s="44" t="s">
        <v>181</v>
      </c>
      <c r="C23" s="47">
        <v>45328</v>
      </c>
      <c r="D23" s="48">
        <v>326445</v>
      </c>
      <c r="E23" s="44" t="s">
        <v>179</v>
      </c>
      <c r="F23" s="44" t="s">
        <v>180</v>
      </c>
      <c r="G23" s="43">
        <v>1264.26</v>
      </c>
    </row>
    <row r="24" spans="1:7" ht="40.5" x14ac:dyDescent="0.25">
      <c r="A24" s="39">
        <v>15</v>
      </c>
      <c r="B24" s="44" t="s">
        <v>182</v>
      </c>
      <c r="C24" s="47">
        <v>45328</v>
      </c>
      <c r="D24" s="48">
        <v>326445</v>
      </c>
      <c r="E24" s="44" t="s">
        <v>179</v>
      </c>
      <c r="F24" s="44" t="s">
        <v>180</v>
      </c>
      <c r="G24" s="43">
        <v>1058.5999999999999</v>
      </c>
    </row>
    <row r="25" spans="1:7" ht="40.5" x14ac:dyDescent="0.25">
      <c r="A25" s="39">
        <v>16</v>
      </c>
      <c r="B25" s="44" t="s">
        <v>183</v>
      </c>
      <c r="C25" s="47">
        <v>45328</v>
      </c>
      <c r="D25" s="48">
        <v>326445</v>
      </c>
      <c r="E25" s="44" t="s">
        <v>179</v>
      </c>
      <c r="F25" s="44" t="s">
        <v>180</v>
      </c>
      <c r="G25" s="43">
        <v>165.65</v>
      </c>
    </row>
    <row r="26" spans="1:7" ht="40.5" x14ac:dyDescent="0.25">
      <c r="A26" s="39">
        <v>17</v>
      </c>
      <c r="B26" s="44" t="s">
        <v>184</v>
      </c>
      <c r="C26" s="47">
        <v>45328</v>
      </c>
      <c r="D26" s="48">
        <v>326445</v>
      </c>
      <c r="E26" s="44" t="s">
        <v>179</v>
      </c>
      <c r="F26" s="44" t="s">
        <v>180</v>
      </c>
      <c r="G26" s="43">
        <v>44.81</v>
      </c>
    </row>
    <row r="27" spans="1:7" ht="40.5" x14ac:dyDescent="0.25">
      <c r="A27" s="39">
        <v>18</v>
      </c>
      <c r="B27" s="44" t="s">
        <v>185</v>
      </c>
      <c r="C27" s="47">
        <v>45328</v>
      </c>
      <c r="D27" s="48">
        <v>326445</v>
      </c>
      <c r="E27" s="44" t="s">
        <v>179</v>
      </c>
      <c r="F27" s="44" t="s">
        <v>180</v>
      </c>
      <c r="G27" s="43">
        <v>1308.3399999999999</v>
      </c>
    </row>
    <row r="28" spans="1:7" ht="40.5" x14ac:dyDescent="0.25">
      <c r="A28" s="39">
        <v>19</v>
      </c>
      <c r="B28" s="44" t="s">
        <v>186</v>
      </c>
      <c r="C28" s="47">
        <v>45328</v>
      </c>
      <c r="D28" s="48">
        <v>326445</v>
      </c>
      <c r="E28" s="44" t="s">
        <v>179</v>
      </c>
      <c r="F28" s="44" t="s">
        <v>180</v>
      </c>
      <c r="G28" s="43">
        <v>821.71</v>
      </c>
    </row>
    <row r="29" spans="1:7" ht="40.5" x14ac:dyDescent="0.25">
      <c r="A29" s="39">
        <v>20</v>
      </c>
      <c r="B29" s="44" t="s">
        <v>187</v>
      </c>
      <c r="C29" s="47">
        <v>45328</v>
      </c>
      <c r="D29" s="48">
        <v>326445</v>
      </c>
      <c r="E29" s="44" t="s">
        <v>179</v>
      </c>
      <c r="F29" s="44" t="s">
        <v>180</v>
      </c>
      <c r="G29" s="43">
        <v>113.86</v>
      </c>
    </row>
    <row r="30" spans="1:7" ht="40.5" x14ac:dyDescent="0.25">
      <c r="A30" s="39">
        <v>21</v>
      </c>
      <c r="B30" s="44" t="s">
        <v>188</v>
      </c>
      <c r="C30" s="47">
        <v>45328</v>
      </c>
      <c r="D30" s="48">
        <v>326445</v>
      </c>
      <c r="E30" s="44" t="s">
        <v>179</v>
      </c>
      <c r="F30" s="44" t="s">
        <v>180</v>
      </c>
      <c r="G30" s="43">
        <v>543.70000000000005</v>
      </c>
    </row>
    <row r="31" spans="1:7" ht="27" x14ac:dyDescent="0.25">
      <c r="A31" s="39">
        <v>22</v>
      </c>
      <c r="B31" s="49" t="s">
        <v>189</v>
      </c>
      <c r="C31" s="50">
        <v>45327</v>
      </c>
      <c r="D31" s="51">
        <v>9929290</v>
      </c>
      <c r="E31" s="52" t="s">
        <v>190</v>
      </c>
      <c r="F31" s="52" t="s">
        <v>191</v>
      </c>
      <c r="G31" s="53">
        <v>2103.3000000000002</v>
      </c>
    </row>
    <row r="32" spans="1:7" ht="40.5" x14ac:dyDescent="0.25">
      <c r="A32" s="39">
        <v>23</v>
      </c>
      <c r="B32" s="52" t="s">
        <v>192</v>
      </c>
      <c r="C32" s="50">
        <v>45327</v>
      </c>
      <c r="D32" s="54">
        <v>77213408</v>
      </c>
      <c r="E32" s="52" t="s">
        <v>193</v>
      </c>
      <c r="F32" s="52" t="s">
        <v>193</v>
      </c>
      <c r="G32" s="53">
        <v>2082.5</v>
      </c>
    </row>
    <row r="33" spans="1:7" ht="27" x14ac:dyDescent="0.25">
      <c r="A33" s="39">
        <v>24</v>
      </c>
      <c r="B33" s="52" t="s">
        <v>194</v>
      </c>
      <c r="C33" s="50">
        <v>45330</v>
      </c>
      <c r="D33" s="54">
        <v>9929290</v>
      </c>
      <c r="E33" s="52" t="s">
        <v>195</v>
      </c>
      <c r="F33" s="52" t="s">
        <v>195</v>
      </c>
      <c r="G33" s="53">
        <v>1592</v>
      </c>
    </row>
    <row r="34" spans="1:7" ht="27" x14ac:dyDescent="0.25">
      <c r="A34" s="39">
        <v>25</v>
      </c>
      <c r="B34" s="52" t="s">
        <v>196</v>
      </c>
      <c r="C34" s="50">
        <v>45330</v>
      </c>
      <c r="D34" s="54">
        <v>9929290</v>
      </c>
      <c r="E34" s="52" t="s">
        <v>195</v>
      </c>
      <c r="F34" s="52" t="s">
        <v>195</v>
      </c>
      <c r="G34" s="53">
        <v>399</v>
      </c>
    </row>
    <row r="35" spans="1:7" ht="54.75" thickBot="1" x14ac:dyDescent="0.3">
      <c r="A35" s="39">
        <v>26</v>
      </c>
      <c r="B35" s="52" t="s">
        <v>197</v>
      </c>
      <c r="C35" s="50">
        <v>45330</v>
      </c>
      <c r="D35" s="54">
        <v>9929290</v>
      </c>
      <c r="E35" s="52" t="s">
        <v>198</v>
      </c>
      <c r="F35" s="52" t="s">
        <v>198</v>
      </c>
      <c r="G35" s="53">
        <v>514</v>
      </c>
    </row>
    <row r="36" spans="1:7" ht="15.75" thickBot="1" x14ac:dyDescent="0.3">
      <c r="A36" s="55"/>
      <c r="B36" s="56"/>
      <c r="C36" s="56"/>
      <c r="D36" s="56"/>
      <c r="E36" s="56"/>
      <c r="F36" s="57"/>
      <c r="G36" s="58">
        <f>SUM(G10:G35)</f>
        <v>184501.31</v>
      </c>
    </row>
  </sheetData>
  <mergeCells count="9">
    <mergeCell ref="A7:G7"/>
    <mergeCell ref="A8:G8"/>
    <mergeCell ref="A36:F36"/>
    <mergeCell ref="A1:G1"/>
    <mergeCell ref="A2:G2"/>
    <mergeCell ref="A3:G3"/>
    <mergeCell ref="A4:D4"/>
    <mergeCell ref="A5:G5"/>
    <mergeCell ref="A6:G6"/>
  </mergeCells>
  <conditionalFormatting sqref="B10:B19">
    <cfRule type="containsText" dxfId="8" priority="2" operator="containsText" text="Anulado">
      <formula>NOT(ISERROR(SEARCH("Anulado",B10)))</formula>
    </cfRule>
  </conditionalFormatting>
  <conditionalFormatting sqref="B20">
    <cfRule type="duplicateValues" dxfId="7" priority="6"/>
  </conditionalFormatting>
  <conditionalFormatting sqref="B21">
    <cfRule type="duplicateValues" dxfId="6" priority="7"/>
  </conditionalFormatting>
  <conditionalFormatting sqref="B25 B30 B32:B35">
    <cfRule type="duplicateValues" dxfId="5" priority="8"/>
  </conditionalFormatting>
  <conditionalFormatting sqref="B26">
    <cfRule type="duplicateValues" dxfId="4" priority="9"/>
  </conditionalFormatting>
  <conditionalFormatting sqref="B31">
    <cfRule type="duplicateValues" dxfId="3" priority="1"/>
  </conditionalFormatting>
  <conditionalFormatting sqref="B36 B9 B22:B24 B27:B29">
    <cfRule type="duplicateValues" dxfId="2" priority="5"/>
  </conditionalFormatting>
  <conditionalFormatting sqref="B37:B1048576 B1:B8">
    <cfRule type="duplicateValues" dxfId="1" priority="4"/>
  </conditionalFormatting>
  <conditionalFormatting sqref="F10:F18">
    <cfRule type="containsText" dxfId="0" priority="3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02-2024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2024-03-01T17:08:15Z</dcterms:created>
  <dcterms:modified xsi:type="dcterms:W3CDTF">2024-03-05T20:06:11Z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01734361CD07C3C85B968AA4B2781C480C5E84517533FB2EE1174F74E95997FC9503DC872D15E7FE07B95AE100ED7F409B23233B50BE732DF98685EF091032A3EEB8DEFFF910CD487998D1DF766AD05674E220C269D6600ED9B3B7738C70697BE1C9516E66A0A12513EC1261A3056E2CB8EA913124AD5031E90973961EC92A4</vt:lpwstr>
  </property>
  <property fmtid="{D5CDD505-2E9C-101B-9397-08002B2CF9AE}" pid="3" name="Business Objects Context Information1">
    <vt:lpwstr>944C2D35AF44DC8546069FCCFAB82437E8AE85364339A3FD7B8457322ABA5F93C19AE1510F54DDC058B541E4AA986E19A4E0E3C085511CF837F59F5C22A1C081DEADD6FFA8A5A5D4BB6495E846168AEF0F441A3A1A5FC0E32548D4AADCF4BBF072EACF58CEDBA310C70132E4FD3E2FDE4E54292429BFD893644DC46909888F4</vt:lpwstr>
  </property>
  <property fmtid="{D5CDD505-2E9C-101B-9397-08002B2CF9AE}" pid="4" name="Business Objects Context Information2">
    <vt:lpwstr>4C4949974772710816B3135DB34264D5D4F50D9C998EE00C07327A28898C1F9CA5530FBF4324D1AD94042F434463F2C71BBAB109613B4AAD2F27E47C8C2215A9EABD43EEA99EF3C1375B1116D9654D0A761248CA98224AE41B700151411CB75F9F47BA9B5CB7E252B08D16DC25F304D6A5644A8BFD64ABB1EF5BD10646EC97C</vt:lpwstr>
  </property>
  <property fmtid="{D5CDD505-2E9C-101B-9397-08002B2CF9AE}" pid="5" name="Business Objects Context Information3">
    <vt:lpwstr>77446E8A7CFF9E74CAD06760F5A1BD132C949C723C294B0F484A5551EB934679CF6125EB41AB205A3D6EEE6EBBDED7913F90BCB195A6EE58C8F40376DD0DF1C7A1E32400165F976EF2FEB80A1F34BFAC1850DBC76B354AA6FEFDBBC0EBCACE6994732608B582A1BADB9006D652E9FA6EAFD0226B466F37C519FA1716C39F13F</vt:lpwstr>
  </property>
  <property fmtid="{D5CDD505-2E9C-101B-9397-08002B2CF9AE}" pid="6" name="Business Objects Context Information4">
    <vt:lpwstr>E55B19EB2D187BAC29863A67CEFAD8FCB13BC8109A211A9C6F03A8505CC11F1B3DBC0C09F1965F8EF08E4E66530C1E2E42E78C1F661E055D1659413B0418A06B6B8373C50161C64B5A0FC654AE8829962C01632456E2C4FAEBC891252B2DE2AABACFD9E53F088CF896D37EB135215D11E780BBF1E7664F4103F65AC035F8319</vt:lpwstr>
  </property>
  <property fmtid="{D5CDD505-2E9C-101B-9397-08002B2CF9AE}" pid="7" name="Business Objects Context Information5">
    <vt:lpwstr>91B2A9A8C0383C448A78D4B7350F2ACA2D02801720F0465E4001C031724EAD8E8452CDC98DD224118B78A226F7983E77396D2F68CA29A2C0F9BAE29DE0D6BB274CE99769621460894D44432D17E080EF57DD41DB032E8DF9DA02794A7E99660FEC49F6C86CB659FD67DABF13EA830320A3DD529B97B6379C7629365B6F3C53B</vt:lpwstr>
  </property>
  <property fmtid="{D5CDD505-2E9C-101B-9397-08002B2CF9AE}" pid="8" name="Business Objects Context Information6">
    <vt:lpwstr>25675985C8A5F3FE9B79DDA32565C11CDB3D5963927E1603F9A09991D5789623FAFC23156FDF0F0A917043C08D3D77FC7825211CFF0398EBC9C215AE0C9A0FAD582C75A825FC9B28479D34427092393A59649A69C423B3B96917A37209AEC6321129E0AD33586CE1C2E80DF5ABCC1F848F8A660D6F614EE607D183A403AE44A</vt:lpwstr>
  </property>
  <property fmtid="{D5CDD505-2E9C-101B-9397-08002B2CF9AE}" pid="9" name="Business Objects Context Information7">
    <vt:lpwstr>7E8B26E45</vt:lpwstr>
  </property>
</Properties>
</file>