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94D9844C-A612-4AF2-B38A-D0966A4BBA8D}" xr6:coauthVersionLast="47" xr6:coauthVersionMax="47" xr10:uidLastSave="{00000000-0000-0000-0000-000000000000}"/>
  <bookViews>
    <workbookView xWindow="20370" yWindow="-120" windowWidth="29040" windowHeight="15840" tabRatio="500" xr2:uid="{6ECCB0ED-4A1B-4710-AE84-C0CC2635F3A4}"/>
  </bookViews>
  <sheets>
    <sheet name="Sheet1" sheetId="1" r:id="rId1"/>
    <sheet name="11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26" i="2"/>
  <c r="F23" i="2"/>
  <c r="F22" i="2"/>
  <c r="F19" i="2"/>
  <c r="F18" i="2"/>
  <c r="F17" i="2"/>
  <c r="F15" i="2"/>
  <c r="F11" i="2"/>
</calcChain>
</file>

<file path=xl/sharedStrings.xml><?xml version="1.0" encoding="utf-8"?>
<sst xmlns="http://schemas.openxmlformats.org/spreadsheetml/2006/main" count="263" uniqueCount="233">
  <si>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</si>
  <si>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</si>
  <si>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</si>
  <si>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</si>
  <si>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</si>
  <si>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</si>
  <si>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</si>
  <si>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</si>
  <si>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</si>
  <si>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noviembre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</si>
  <si>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</si>
  <si>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</si>
  <si>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</si>
  <si>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</si>
  <si>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</si>
  <si>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</si>
  <si>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</si>
  <si>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57313008</t>
  </si>
  <si>
    <t>DIRECCION GENERAL DEL DIARIO DE CENTRO AMERICA Y TIPOGRAFIA NACIONAL</t>
  </si>
  <si>
    <t>637672K</t>
  </si>
  <si>
    <t>CONTRALORIA GENERAL DE CUENTAS</t>
  </si>
  <si>
    <t>25394347</t>
  </si>
  <si>
    <t>SAC ESTACUY CARLOS ENRIQUE</t>
  </si>
  <si>
    <t>15800903</t>
  </si>
  <si>
    <t>SANCHEZ RAVANALES MANUEL ROBERTO</t>
  </si>
  <si>
    <t>18553931</t>
  </si>
  <si>
    <t>SANCHEZ TEJEDA JUAN JOSE</t>
  </si>
  <si>
    <t>87054256</t>
  </si>
  <si>
    <t>GARCÍA ZAPETA LAURA MARINA</t>
  </si>
  <si>
    <t>41869079</t>
  </si>
  <si>
    <t>LOBOS PEREZ ALVARO ANTONIO</t>
  </si>
  <si>
    <t>46882030</t>
  </si>
  <si>
    <t>ELIAS LOPEZ JESSIKA NINNETH</t>
  </si>
  <si>
    <t>43971563</t>
  </si>
  <si>
    <t>PINEDA CARIAS MIRIAM AZUCENA</t>
  </si>
  <si>
    <t>102321345</t>
  </si>
  <si>
    <t>GUERRA ARIZANDIETA KAREN ALEJANDRA</t>
  </si>
  <si>
    <t>90013867</t>
  </si>
  <si>
    <t>CARRERA GIRÓN MARÍA DE FÁTIMA</t>
  </si>
  <si>
    <t>24787876</t>
  </si>
  <si>
    <t>MORENO TIJERINO ANA LUCRECIA</t>
  </si>
  <si>
    <t>14833727</t>
  </si>
  <si>
    <t>VASQUEZ OSORIO MELVIN RODOLFO</t>
  </si>
  <si>
    <t>96410922</t>
  </si>
  <si>
    <t>ZAPETA ZAPETA DE MENÉNDEZ JENNIFER CECILIA</t>
  </si>
  <si>
    <t>16675576</t>
  </si>
  <si>
    <t>GARCIA CANTE MARGARITA DE JESUS</t>
  </si>
  <si>
    <t>8117535</t>
  </si>
  <si>
    <t>MORALES CHAVEZ LUIS LENIN</t>
  </si>
  <si>
    <t>33547815</t>
  </si>
  <si>
    <t>ANLEU CANO KARYN IRASEMA</t>
  </si>
  <si>
    <t>61224006</t>
  </si>
  <si>
    <t>JUAREZ BATZ NANCY PAOLA</t>
  </si>
  <si>
    <t>14206099</t>
  </si>
  <si>
    <t>CORRALES VALENZUELA CARMEN MARIA</t>
  </si>
  <si>
    <t>7217137</t>
  </si>
  <si>
    <t>DIONICIO GODINEZ HECTOR AUGUSTO</t>
  </si>
  <si>
    <t>9302735</t>
  </si>
  <si>
    <t>PEREZ CARRANZA ANA MARIA</t>
  </si>
  <si>
    <t>55115632</t>
  </si>
  <si>
    <t>CASTILLO PEREZ CLAUDIA ANDREA</t>
  </si>
  <si>
    <t>44449542</t>
  </si>
  <si>
    <t>PEREZ AMAYA DIANA LUCRECIA</t>
  </si>
  <si>
    <t>1613950K</t>
  </si>
  <si>
    <t>TORTOLA DIEGUEZ PABLO RAUL</t>
  </si>
  <si>
    <t>62659413</t>
  </si>
  <si>
    <t>GARCIA QUIÑONEZ JUAN PABLO</t>
  </si>
  <si>
    <t>74422146</t>
  </si>
  <si>
    <t>MARTINEZ CONTRERAS JENNIFER ALICIA</t>
  </si>
  <si>
    <t>351598</t>
  </si>
  <si>
    <t>CAMARA DE COMERCIO DE GUATEMALA</t>
  </si>
  <si>
    <t>74579797</t>
  </si>
  <si>
    <t>QUIROA MORALES DULCE MARIA</t>
  </si>
  <si>
    <t>13994107</t>
  </si>
  <si>
    <t>ERAZO BAUTISTA EDITH ALICIA</t>
  </si>
  <si>
    <t>75440296</t>
  </si>
  <si>
    <t>SELVA BARRIOS BEATRIZ ESPERANZA</t>
  </si>
  <si>
    <t>8560862</t>
  </si>
  <si>
    <t>MERLOS SANCHEZ FELICIANO</t>
  </si>
  <si>
    <t>37374648</t>
  </si>
  <si>
    <t>GONZALEZ ZEPEDA RUDY ORLANDO</t>
  </si>
  <si>
    <t>57525056</t>
  </si>
  <si>
    <t>VASQUEZ CABRERA ANA CARMELA</t>
  </si>
  <si>
    <t>9469664</t>
  </si>
  <si>
    <t>RIVAS DOMINGUEZ CELIA VANESSA</t>
  </si>
  <si>
    <t>66569168</t>
  </si>
  <si>
    <t>ORELLANA PINEDA DEYANIRA ANA MARIA</t>
  </si>
  <si>
    <t>84380217</t>
  </si>
  <si>
    <t>MARROQUIN DE LEON MADELINE GUISEL</t>
  </si>
  <si>
    <t>25262068</t>
  </si>
  <si>
    <t>INDUSTRIA PANIFICADORA ISOPAN, SOCIEDAD ANONIMA</t>
  </si>
  <si>
    <t>35540559</t>
  </si>
  <si>
    <t>ROSALES ORELLANA ALMA JULIETA</t>
  </si>
  <si>
    <t>90684990</t>
  </si>
  <si>
    <t>LOPEZ MONZON LUISA FERNANDA</t>
  </si>
  <si>
    <t>3306518</t>
  </si>
  <si>
    <t>EMPRESA MUNICIPAL DE AGUA DE LA CIUDAD DE GUATEMALA</t>
  </si>
  <si>
    <t>7808127</t>
  </si>
  <si>
    <t>LOPEZ DE LEON BAYRON BILLY</t>
  </si>
  <si>
    <t>80131557</t>
  </si>
  <si>
    <t>ESPAÑA MONTES DE OCA GUILLERMO</t>
  </si>
  <si>
    <t>18248608</t>
  </si>
  <si>
    <t>BATRES AGUILAR DE RODRIGUEZ SILVIA ANTONIETA</t>
  </si>
  <si>
    <t>6605192</t>
  </si>
  <si>
    <t>GRAMAJO REVOLORIO EDNA ELIZABETH</t>
  </si>
  <si>
    <t>52386953</t>
  </si>
  <si>
    <t>PERNILLO ARGUETA CRISTINA ELIZABETH</t>
  </si>
  <si>
    <t>46223118</t>
  </si>
  <si>
    <t>SILVA SANDOVAL DE CASTRO MABELIN LISSETH</t>
  </si>
  <si>
    <t>80099165</t>
  </si>
  <si>
    <t>VALDEZ PETZZAROZZI ANDREA CAROLINA</t>
  </si>
  <si>
    <t>904945</t>
  </si>
  <si>
    <t>POLLO CAMPERO SOCIEDAD ANONIMA</t>
  </si>
  <si>
    <t>28155106</t>
  </si>
  <si>
    <t>LA PANERIA SOCIEDAD ANONIMA</t>
  </si>
  <si>
    <t>6099491</t>
  </si>
  <si>
    <t>LANGE-IMYDI CORPORACION SOCIEDAD ANONIMA</t>
  </si>
  <si>
    <t>6848079</t>
  </si>
  <si>
    <t>DE LA CRUZ FLORIAN DONALD ANIBAL</t>
  </si>
  <si>
    <t>93048335</t>
  </si>
  <si>
    <t>RODRIGUEZ BARRIOS PEDRO PABLO</t>
  </si>
  <si>
    <t>70523258</t>
  </si>
  <si>
    <t>RIVERA VILLATORO ANA VICTORIA</t>
  </si>
  <si>
    <t>700141K</t>
  </si>
  <si>
    <t>PLATINO SOCIEDAD ANONIMA</t>
  </si>
  <si>
    <t>52469050</t>
  </si>
  <si>
    <t>REGISTRO NACIONAL DE LAS PERSONAS- RENAP-</t>
  </si>
  <si>
    <t>90343999</t>
  </si>
  <si>
    <t>MULTISELLOS VILE, SOCIEDAD ANONIMA</t>
  </si>
  <si>
    <t>52136132</t>
  </si>
  <si>
    <t>POSADAS ALMENGOR TEDDY EDWARD</t>
  </si>
  <si>
    <t>24781142</t>
  </si>
  <si>
    <t>PONCE FUENTES NINETTE ALEJANDRA</t>
  </si>
  <si>
    <t>5382076</t>
  </si>
  <si>
    <t>INTELAF  SOCIEDAD ANONIMA</t>
  </si>
  <si>
    <t>61493732</t>
  </si>
  <si>
    <t>LOPEZ MONZON GRECIA AZUCENA</t>
  </si>
  <si>
    <t>37981161</t>
  </si>
  <si>
    <t>YUPE AQUIL DE JEREZ MIRNA JEANETH</t>
  </si>
  <si>
    <t>5820065</t>
  </si>
  <si>
    <t>SAN MIGUEL SOCIEDAD ANONIMA</t>
  </si>
  <si>
    <t>84382716</t>
  </si>
  <si>
    <t>PARRILLA MOLINA ERICK SAMUEL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</si>
  <si>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</si>
  <si>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</si>
  <si>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</si>
  <si>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</si>
  <si>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</si>
  <si>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</si>
  <si>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</si>
  <si>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</si>
  <si>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</si>
  <si>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</si>
  <si>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</si>
  <si>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NOVIEMBRE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</si>
  <si>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</si>
  <si>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</si>
  <si>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</si>
  <si>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</si>
  <si>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</si>
  <si>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</si>
  <si>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3A03D38D - 3593424689</t>
  </si>
  <si>
    <t>DISTRIBUIDORA JALAPEÑA SOCIEDAD ANONIMA</t>
  </si>
  <si>
    <t>COMPRA DE AGUA PURIFICADA</t>
  </si>
  <si>
    <t>D45AF230 - 1388987786</t>
  </si>
  <si>
    <t>576937K</t>
  </si>
  <si>
    <t xml:space="preserve">	PROYECTOS EMPRESARIALES SOCIEDAD ANONIMA</t>
  </si>
  <si>
    <t xml:space="preserve">37E23732 - 2294107104	</t>
  </si>
  <si>
    <t>COMPAÑIA PUNTO DIGITAL, SOCIEDAD ANONIMA</t>
  </si>
  <si>
    <t>COMPUTADORAS PORTATILES</t>
  </si>
  <si>
    <t xml:space="preserve">66D49707 - 940133270	</t>
  </si>
  <si>
    <t>MULTICOPY, SOCIEDAD ANONIMA</t>
  </si>
  <si>
    <t xml:space="preserve">COMPUTADORA PORTATIL  </t>
  </si>
  <si>
    <t xml:space="preserve">E378C3BF - 3202107671	</t>
  </si>
  <si>
    <t>OROZCO,BARRIOS,FUENTES,YESENIA,LISBETH</t>
  </si>
  <si>
    <t>TELEFONO PARA USO EN LA COORDINACION DE COMUNICACIÓN SOCIAL</t>
  </si>
  <si>
    <t>7C7DF3C9-1011829555</t>
  </si>
  <si>
    <t>PAPELES COMERCIALES SOCIEDAD ANONIMA</t>
  </si>
  <si>
    <t xml:space="preserve">A55E09B8 - 1932019793	</t>
  </si>
  <si>
    <t>MAYORISTA DE TECNOLOGIA, SOCIEDAD ANONIMA</t>
  </si>
  <si>
    <t>IMPRESORA PARA USO EN EL EQUIPO MULTIDISCIPLINARIO</t>
  </si>
  <si>
    <t xml:space="preserve">3F893E51 - 3742714112	</t>
  </si>
  <si>
    <t xml:space="preserve">	GRAMAJO,REVOLORIO,TORRES,EDNA,ELIZABETH</t>
  </si>
  <si>
    <t xml:space="preserve">33E9DA32 - 344871980	</t>
  </si>
  <si>
    <t>GRUPO IMPRESOS UNIDOS, SOCIEDAD ANONIMA</t>
  </si>
  <si>
    <t xml:space="preserve">A452DC95 - 559368004	</t>
  </si>
  <si>
    <t>DIFIGUA, SOCIEDAD ANONIMA</t>
  </si>
  <si>
    <t xml:space="preserve">091FAD35 - 3036758368	</t>
  </si>
  <si>
    <t xml:space="preserve">GÓMEZ,ARMIRA,,IVAN,	</t>
  </si>
  <si>
    <t>SERVICIO DE REPARACIÓN A VEHICULO</t>
  </si>
  <si>
    <t xml:space="preserve">F3508BB2 - 1092110394	</t>
  </si>
  <si>
    <t>GÓMEZ,ARMIRA,,IVAN,</t>
  </si>
  <si>
    <t>SERVICIO DE MANTENIMIENTO A VEHICULO</t>
  </si>
  <si>
    <t xml:space="preserve">E8EB3B22 - 3853404419	</t>
  </si>
  <si>
    <t xml:space="preserve">	CREDITO HIPOTECARIO NACIONAL DE GUATEMALA</t>
  </si>
  <si>
    <t xml:space="preserve">11B89A6A - 385828983	</t>
  </si>
  <si>
    <t xml:space="preserve">2D1BD380 - 3160099319	</t>
  </si>
  <si>
    <t xml:space="preserve">	PRENSA LIBRE, SOCIEDAD ANONIMA</t>
  </si>
  <si>
    <t>0DB1129C-3905309395</t>
  </si>
  <si>
    <t>VEGA VILLATORO, EDELSO JAVIER</t>
  </si>
  <si>
    <t>SERVICIO DE FOTOCOPIADORAS</t>
  </si>
  <si>
    <t>E42B8CC0-951996357</t>
  </si>
  <si>
    <t>INMOBILIARIA
HONEY-BEE S.A.</t>
  </si>
  <si>
    <t>ARRENDAMIENTO DE INMUEBLE OFICINAS CENTRALES ZONA 9, GUATEMALA.</t>
  </si>
  <si>
    <t>72A11CA9-346703488</t>
  </si>
  <si>
    <t>DE LEÓN BARRIENTOS
ANA CECILIA</t>
  </si>
  <si>
    <t>ARRENDAMIENTO DE SEDE EN QUETZALTENANGO</t>
  </si>
  <si>
    <t>0A9DC89E - 2029472225</t>
  </si>
  <si>
    <t>EMPRESA ELECTRICA DE
GUATEMALA S.A.</t>
  </si>
  <si>
    <t xml:space="preserve">SERVICIO DE ENERGIA ELECTRICA </t>
  </si>
  <si>
    <t>0EB6F035 - 1381253152</t>
  </si>
  <si>
    <t>16ED13D3 - 1362379167</t>
  </si>
  <si>
    <t>5B3CD31A - 1865762191</t>
  </si>
  <si>
    <t>6C248B3F - 2491698286</t>
  </si>
  <si>
    <t>7171F025 - 3715318860</t>
  </si>
  <si>
    <t>7BB65308 - 1192968970</t>
  </si>
  <si>
    <t>4E7BDC4E - 1169770532</t>
  </si>
  <si>
    <t>DAC33726 - 2594325586</t>
  </si>
  <si>
    <t xml:space="preserve">A63331BE - 2297512715	</t>
  </si>
  <si>
    <t>TELECOMUNICACIONES DE GUATEMALA S.A.</t>
  </si>
  <si>
    <t>SERVICIO DE TELEFONIA FIJA</t>
  </si>
  <si>
    <t xml:space="preserve">39BB8EF0 - 3257158208	</t>
  </si>
  <si>
    <t>REDES HIBRIDAS, SOCIEDAD ANONIMA</t>
  </si>
  <si>
    <t>SERVICIO DE ENLACE DE INTERNET SEDE CENTRAL</t>
  </si>
  <si>
    <t xml:space="preserve">36CFC704 - 1551975597	</t>
  </si>
  <si>
    <t>TELECOMUNICACIONES DE GUATEMALA, SOCIEDAD ANONIMA</t>
  </si>
  <si>
    <t xml:space="preserve">SERVICIO DE TELEFONIA CELULAR </t>
  </si>
  <si>
    <t xml:space="preserve">5DA2871E - 2131380674	</t>
  </si>
  <si>
    <t xml:space="preserve">7DD461D9 - 4102963878	</t>
  </si>
  <si>
    <t>DELIVERY EXPRESS, SOCIEDAD ANONIMA</t>
  </si>
  <si>
    <t>SERVICIO DE CORRESPONDENCIA</t>
  </si>
  <si>
    <t xml:space="preserve">F4B9D505 - 60770206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</si>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</sst>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14" fontId="1" fillId="0" borderId="3" xfId="1" applyNumberFormat="1" applyBorder="1" applyAlignment="1">
      <alignment horizontal="center" vertical="center"/>
    </xf>
    <xf numFmtId="165" fontId="16" fillId="0" borderId="2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D541120F-4AD6-4022-BC30-E386D372F032}"/>
    <cellStyle name="Normal" xfId="0" builtinId="0"/>
    <cellStyle name="Normal 2" xfId="1" xr:uid="{5CAED399-E01B-423C-889B-F00065E70CD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7CCE0D58-A13C-4615-B0E8-66635A8C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6FB4-2088-436F-86D0-6DC850F8C09B}">
  <sheetPr>
    <outlinePr summaryBelow="0"/>
    <pageSetUpPr autoPageBreaks="0"/>
  </sheetPr>
  <dimension ref="B1:AL96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45628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0.79692129629629627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x14ac:dyDescent="0.2">
      <c r="B22" s="12" t="s">
        <v>17</v>
      </c>
      <c r="C22" s="12"/>
      <c r="D22" s="12"/>
      <c r="E22" s="12"/>
      <c r="G22" s="18" t="s">
        <v>18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U22" s="14">
        <v>1</v>
      </c>
      <c r="V22" s="14"/>
      <c r="W22" s="14"/>
      <c r="X22" s="14"/>
      <c r="Y22" s="14"/>
      <c r="Z22" s="14"/>
      <c r="AB22" s="15">
        <v>8200.7999999999993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x14ac:dyDescent="0.2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37" ht="13.5" customHeight="1" x14ac:dyDescent="0.2">
      <c r="B24" s="12" t="s">
        <v>19</v>
      </c>
      <c r="C24" s="12"/>
      <c r="D24" s="12"/>
      <c r="E24" s="12"/>
      <c r="G24" s="13" t="s">
        <v>20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4</v>
      </c>
      <c r="V24" s="14"/>
      <c r="W24" s="14"/>
      <c r="X24" s="14"/>
      <c r="Y24" s="14"/>
      <c r="Z24" s="14"/>
      <c r="AB24" s="15">
        <v>6402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21</v>
      </c>
      <c r="C25" s="12"/>
      <c r="D25" s="12"/>
      <c r="E25" s="12"/>
      <c r="G25" s="13" t="s">
        <v>22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8</v>
      </c>
      <c r="V25" s="14"/>
      <c r="W25" s="14"/>
      <c r="X25" s="14"/>
      <c r="Y25" s="14"/>
      <c r="Z25" s="14"/>
      <c r="AB25" s="15">
        <v>2709.9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23</v>
      </c>
      <c r="C26" s="12"/>
      <c r="D26" s="12"/>
      <c r="E26" s="12"/>
      <c r="G26" s="13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9</v>
      </c>
      <c r="V26" s="14"/>
      <c r="W26" s="14"/>
      <c r="X26" s="14"/>
      <c r="Y26" s="14"/>
      <c r="Z26" s="14"/>
      <c r="AB26" s="15">
        <v>2430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25</v>
      </c>
      <c r="C27" s="12"/>
      <c r="D27" s="12"/>
      <c r="E27" s="12"/>
      <c r="G27" s="13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8</v>
      </c>
      <c r="V27" s="14"/>
      <c r="W27" s="14"/>
      <c r="X27" s="14"/>
      <c r="Y27" s="14"/>
      <c r="Z27" s="14"/>
      <c r="AB27" s="15">
        <v>2127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27</v>
      </c>
      <c r="C28" s="12"/>
      <c r="D28" s="12"/>
      <c r="E28" s="12"/>
      <c r="G28" s="13" t="s">
        <v>28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6</v>
      </c>
      <c r="V28" s="14"/>
      <c r="W28" s="14"/>
      <c r="X28" s="14"/>
      <c r="Y28" s="14"/>
      <c r="Z28" s="14"/>
      <c r="AB28" s="15">
        <v>1688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29</v>
      </c>
      <c r="C29" s="12"/>
      <c r="D29" s="12"/>
      <c r="E29" s="12"/>
      <c r="G29" s="13" t="s">
        <v>30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9</v>
      </c>
      <c r="V29" s="14"/>
      <c r="W29" s="14"/>
      <c r="X29" s="14"/>
      <c r="Y29" s="14"/>
      <c r="Z29" s="14"/>
      <c r="AB29" s="15">
        <v>1543.64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31</v>
      </c>
      <c r="C30" s="12"/>
      <c r="D30" s="12"/>
      <c r="E30" s="12"/>
      <c r="G30" s="13" t="s">
        <v>32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5</v>
      </c>
      <c r="V30" s="14"/>
      <c r="W30" s="14"/>
      <c r="X30" s="14"/>
      <c r="Y30" s="14"/>
      <c r="Z30" s="14"/>
      <c r="AB30" s="15">
        <v>1313.9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33</v>
      </c>
      <c r="C31" s="12"/>
      <c r="D31" s="12"/>
      <c r="E31" s="12"/>
      <c r="G31" s="13" t="s">
        <v>34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5</v>
      </c>
      <c r="V31" s="14"/>
      <c r="W31" s="14"/>
      <c r="X31" s="14"/>
      <c r="Y31" s="14"/>
      <c r="Z31" s="14"/>
      <c r="AB31" s="15">
        <v>1285.9000000000001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35</v>
      </c>
      <c r="C32" s="12"/>
      <c r="D32" s="12"/>
      <c r="E32" s="12"/>
      <c r="G32" s="13" t="s">
        <v>36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4</v>
      </c>
      <c r="V32" s="14"/>
      <c r="W32" s="14"/>
      <c r="X32" s="14"/>
      <c r="Y32" s="14"/>
      <c r="Z32" s="14"/>
      <c r="AB32" s="15">
        <v>1270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37</v>
      </c>
      <c r="C33" s="12"/>
      <c r="D33" s="12"/>
      <c r="E33" s="12"/>
      <c r="G33" s="13" t="s">
        <v>38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4</v>
      </c>
      <c r="V33" s="14"/>
      <c r="W33" s="14"/>
      <c r="X33" s="14"/>
      <c r="Y33" s="14"/>
      <c r="Z33" s="14"/>
      <c r="AB33" s="15">
        <v>1016.8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39</v>
      </c>
      <c r="C34" s="12"/>
      <c r="D34" s="12"/>
      <c r="E34" s="12"/>
      <c r="G34" s="13" t="s">
        <v>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5</v>
      </c>
      <c r="V34" s="14"/>
      <c r="W34" s="14"/>
      <c r="X34" s="14"/>
      <c r="Y34" s="14"/>
      <c r="Z34" s="14"/>
      <c r="AB34" s="15">
        <v>994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41</v>
      </c>
      <c r="C35" s="12"/>
      <c r="D35" s="12"/>
      <c r="E35" s="12"/>
      <c r="G35" s="13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9</v>
      </c>
      <c r="V35" s="14"/>
      <c r="W35" s="14"/>
      <c r="X35" s="14"/>
      <c r="Y35" s="14"/>
      <c r="Z35" s="14"/>
      <c r="AB35" s="15">
        <v>990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43</v>
      </c>
      <c r="C36" s="12"/>
      <c r="D36" s="12"/>
      <c r="E36" s="12"/>
      <c r="G36" s="13" t="s">
        <v>44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2</v>
      </c>
      <c r="V36" s="14"/>
      <c r="W36" s="14"/>
      <c r="X36" s="14"/>
      <c r="Y36" s="14"/>
      <c r="Z36" s="14"/>
      <c r="AB36" s="15">
        <v>974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45</v>
      </c>
      <c r="C37" s="12"/>
      <c r="D37" s="12"/>
      <c r="E37" s="12"/>
      <c r="G37" s="13" t="s">
        <v>46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2</v>
      </c>
      <c r="V37" s="14"/>
      <c r="W37" s="14"/>
      <c r="X37" s="14"/>
      <c r="Y37" s="14"/>
      <c r="Z37" s="14"/>
      <c r="AB37" s="15">
        <v>957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47</v>
      </c>
      <c r="C38" s="12"/>
      <c r="D38" s="12"/>
      <c r="E38" s="12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5</v>
      </c>
      <c r="V38" s="14"/>
      <c r="W38" s="14"/>
      <c r="X38" s="14"/>
      <c r="Y38" s="14"/>
      <c r="Z38" s="14"/>
      <c r="AB38" s="15">
        <v>948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49</v>
      </c>
      <c r="C39" s="12"/>
      <c r="D39" s="12"/>
      <c r="E39" s="12"/>
      <c r="G39" s="13" t="s">
        <v>50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1</v>
      </c>
      <c r="V39" s="14"/>
      <c r="W39" s="14"/>
      <c r="X39" s="14"/>
      <c r="Y39" s="14"/>
      <c r="Z39" s="14"/>
      <c r="AB39" s="15">
        <v>918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51</v>
      </c>
      <c r="C40" s="12"/>
      <c r="D40" s="12"/>
      <c r="E40" s="12"/>
      <c r="G40" s="13" t="s">
        <v>52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4</v>
      </c>
      <c r="V40" s="14"/>
      <c r="W40" s="14"/>
      <c r="X40" s="14"/>
      <c r="Y40" s="14"/>
      <c r="Z40" s="14"/>
      <c r="AB40" s="15">
        <v>880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53</v>
      </c>
      <c r="C41" s="12"/>
      <c r="D41" s="12"/>
      <c r="E41" s="12"/>
      <c r="G41" s="13" t="s">
        <v>54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4</v>
      </c>
      <c r="V41" s="14"/>
      <c r="W41" s="14"/>
      <c r="X41" s="14"/>
      <c r="Y41" s="14"/>
      <c r="Z41" s="14"/>
      <c r="AB41" s="15">
        <v>859.8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55</v>
      </c>
      <c r="C42" s="12"/>
      <c r="D42" s="12"/>
      <c r="E42" s="12"/>
      <c r="G42" s="13" t="s">
        <v>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8</v>
      </c>
      <c r="V42" s="14"/>
      <c r="W42" s="14"/>
      <c r="X42" s="14"/>
      <c r="Y42" s="14"/>
      <c r="Z42" s="14"/>
      <c r="AB42" s="15">
        <v>840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57</v>
      </c>
      <c r="C43" s="12"/>
      <c r="D43" s="12"/>
      <c r="E43" s="12"/>
      <c r="G43" s="13" t="s">
        <v>58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3</v>
      </c>
      <c r="V43" s="14"/>
      <c r="W43" s="14"/>
      <c r="X43" s="14"/>
      <c r="Y43" s="14"/>
      <c r="Z43" s="14"/>
      <c r="AB43" s="15">
        <v>822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59</v>
      </c>
      <c r="C44" s="12"/>
      <c r="D44" s="12"/>
      <c r="E44" s="12"/>
      <c r="G44" s="13" t="s">
        <v>60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4</v>
      </c>
      <c r="V44" s="14"/>
      <c r="W44" s="14"/>
      <c r="X44" s="14"/>
      <c r="Y44" s="14"/>
      <c r="Z44" s="14"/>
      <c r="AB44" s="15">
        <v>725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61</v>
      </c>
      <c r="C45" s="12"/>
      <c r="D45" s="12"/>
      <c r="E45" s="12"/>
      <c r="G45" s="13" t="s">
        <v>62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7</v>
      </c>
      <c r="V45" s="14"/>
      <c r="W45" s="14"/>
      <c r="X45" s="14"/>
      <c r="Y45" s="14"/>
      <c r="Z45" s="14"/>
      <c r="AB45" s="15">
        <v>678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63</v>
      </c>
      <c r="C46" s="12"/>
      <c r="D46" s="12"/>
      <c r="E46" s="12"/>
      <c r="G46" s="13" t="s">
        <v>64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2</v>
      </c>
      <c r="V46" s="14"/>
      <c r="W46" s="14"/>
      <c r="X46" s="14"/>
      <c r="Y46" s="14"/>
      <c r="Z46" s="14"/>
      <c r="AB46" s="15">
        <v>664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65</v>
      </c>
      <c r="C47" s="12"/>
      <c r="D47" s="12"/>
      <c r="E47" s="12"/>
      <c r="G47" s="13" t="s">
        <v>66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2</v>
      </c>
      <c r="V47" s="14"/>
      <c r="W47" s="14"/>
      <c r="X47" s="14"/>
      <c r="Y47" s="14"/>
      <c r="Z47" s="14"/>
      <c r="AB47" s="15">
        <v>622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67</v>
      </c>
      <c r="C48" s="12"/>
      <c r="D48" s="12"/>
      <c r="E48" s="12"/>
      <c r="G48" s="13" t="s">
        <v>68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6</v>
      </c>
      <c r="V48" s="14"/>
      <c r="W48" s="14"/>
      <c r="X48" s="14"/>
      <c r="Y48" s="14"/>
      <c r="Z48" s="14"/>
      <c r="AB48" s="15">
        <v>596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69</v>
      </c>
      <c r="C49" s="12"/>
      <c r="D49" s="12"/>
      <c r="E49" s="12"/>
      <c r="G49" s="13" t="s">
        <v>70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1</v>
      </c>
      <c r="V49" s="14"/>
      <c r="W49" s="14"/>
      <c r="X49" s="14"/>
      <c r="Y49" s="14"/>
      <c r="Z49" s="14"/>
      <c r="AB49" s="15">
        <v>580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71</v>
      </c>
      <c r="C50" s="12"/>
      <c r="D50" s="12"/>
      <c r="E50" s="12"/>
      <c r="G50" s="13" t="s">
        <v>72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2</v>
      </c>
      <c r="V50" s="14"/>
      <c r="W50" s="14"/>
      <c r="X50" s="14"/>
      <c r="Y50" s="14"/>
      <c r="Z50" s="14"/>
      <c r="AB50" s="15">
        <v>576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73</v>
      </c>
      <c r="C51" s="12"/>
      <c r="D51" s="12"/>
      <c r="E51" s="12"/>
      <c r="G51" s="13" t="s">
        <v>74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2</v>
      </c>
      <c r="V51" s="14"/>
      <c r="W51" s="14"/>
      <c r="X51" s="14"/>
      <c r="Y51" s="14"/>
      <c r="Z51" s="14"/>
      <c r="AB51" s="15">
        <v>521.5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75</v>
      </c>
      <c r="C52" s="12"/>
      <c r="D52" s="12"/>
      <c r="E52" s="12"/>
      <c r="G52" s="13" t="s">
        <v>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1</v>
      </c>
      <c r="V52" s="14"/>
      <c r="W52" s="14"/>
      <c r="X52" s="14"/>
      <c r="Y52" s="14"/>
      <c r="Z52" s="14"/>
      <c r="AB52" s="15">
        <v>482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77</v>
      </c>
      <c r="C53" s="12"/>
      <c r="D53" s="12"/>
      <c r="E53" s="12"/>
      <c r="G53" s="13" t="s">
        <v>78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1</v>
      </c>
      <c r="V53" s="14"/>
      <c r="W53" s="14"/>
      <c r="X53" s="14"/>
      <c r="Y53" s="14"/>
      <c r="Z53" s="14"/>
      <c r="AB53" s="15">
        <v>481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1</v>
      </c>
      <c r="V54" s="14"/>
      <c r="W54" s="14"/>
      <c r="X54" s="14"/>
      <c r="Y54" s="14"/>
      <c r="Z54" s="14"/>
      <c r="AB54" s="15">
        <v>481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4</v>
      </c>
      <c r="V55" s="14"/>
      <c r="W55" s="14"/>
      <c r="X55" s="14"/>
      <c r="Y55" s="14"/>
      <c r="Z55" s="14"/>
      <c r="AB55" s="15">
        <v>443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1</v>
      </c>
      <c r="V56" s="14"/>
      <c r="W56" s="14"/>
      <c r="X56" s="14"/>
      <c r="Y56" s="14"/>
      <c r="Z56" s="14"/>
      <c r="AB56" s="15">
        <v>421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</v>
      </c>
      <c r="V57" s="14"/>
      <c r="W57" s="14"/>
      <c r="X57" s="14"/>
      <c r="Y57" s="14"/>
      <c r="Z57" s="14"/>
      <c r="AB57" s="15">
        <v>419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4</v>
      </c>
      <c r="V58" s="14"/>
      <c r="W58" s="14"/>
      <c r="X58" s="14"/>
      <c r="Y58" s="14"/>
      <c r="Z58" s="14"/>
      <c r="AB58" s="15">
        <v>416.5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402.5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397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377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95</v>
      </c>
      <c r="C62" s="12"/>
      <c r="D62" s="12"/>
      <c r="E62" s="12"/>
      <c r="G62" s="13" t="s">
        <v>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1</v>
      </c>
      <c r="V62" s="14"/>
      <c r="W62" s="14"/>
      <c r="X62" s="14"/>
      <c r="Y62" s="14"/>
      <c r="Z62" s="14"/>
      <c r="AB62" s="15">
        <v>373.85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97</v>
      </c>
      <c r="C63" s="12"/>
      <c r="D63" s="12"/>
      <c r="E63" s="12"/>
      <c r="G63" s="13" t="s">
        <v>98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4</v>
      </c>
      <c r="V63" s="14"/>
      <c r="W63" s="14"/>
      <c r="X63" s="14"/>
      <c r="Y63" s="14"/>
      <c r="Z63" s="14"/>
      <c r="AB63" s="15">
        <v>367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99</v>
      </c>
      <c r="C64" s="12"/>
      <c r="D64" s="12"/>
      <c r="E64" s="12"/>
      <c r="G64" s="13" t="s">
        <v>100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3</v>
      </c>
      <c r="V64" s="14"/>
      <c r="W64" s="14"/>
      <c r="X64" s="14"/>
      <c r="Y64" s="14"/>
      <c r="Z64" s="14"/>
      <c r="AB64" s="15">
        <v>359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101</v>
      </c>
      <c r="C65" s="12"/>
      <c r="D65" s="12"/>
      <c r="E65" s="12"/>
      <c r="G65" s="13" t="s">
        <v>102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4</v>
      </c>
      <c r="V65" s="14"/>
      <c r="W65" s="14"/>
      <c r="X65" s="14"/>
      <c r="Y65" s="14"/>
      <c r="Z65" s="14"/>
      <c r="AB65" s="15">
        <v>351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103</v>
      </c>
      <c r="C66" s="12"/>
      <c r="D66" s="12"/>
      <c r="E66" s="12"/>
      <c r="G66" s="13" t="s">
        <v>104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300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105</v>
      </c>
      <c r="C67" s="12"/>
      <c r="D67" s="12"/>
      <c r="E67" s="12"/>
      <c r="G67" s="13" t="s">
        <v>106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3</v>
      </c>
      <c r="V67" s="14"/>
      <c r="W67" s="14"/>
      <c r="X67" s="14"/>
      <c r="Y67" s="14"/>
      <c r="Z67" s="14"/>
      <c r="AB67" s="15">
        <v>292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107</v>
      </c>
      <c r="C68" s="12"/>
      <c r="D68" s="12"/>
      <c r="E68" s="12"/>
      <c r="G68" s="13" t="s">
        <v>108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2</v>
      </c>
      <c r="V68" s="14"/>
      <c r="W68" s="14"/>
      <c r="X68" s="14"/>
      <c r="Y68" s="14"/>
      <c r="Z68" s="14"/>
      <c r="AB68" s="15">
        <v>270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109</v>
      </c>
      <c r="C69" s="12"/>
      <c r="D69" s="12"/>
      <c r="E69" s="12"/>
      <c r="G69" s="13" t="s">
        <v>110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3</v>
      </c>
      <c r="V69" s="14"/>
      <c r="W69" s="14"/>
      <c r="X69" s="14"/>
      <c r="Y69" s="14"/>
      <c r="Z69" s="14"/>
      <c r="AB69" s="15">
        <v>260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111</v>
      </c>
      <c r="C70" s="12"/>
      <c r="D70" s="12"/>
      <c r="E70" s="12"/>
      <c r="G70" s="13" t="s">
        <v>112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220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113</v>
      </c>
      <c r="C71" s="12"/>
      <c r="D71" s="12"/>
      <c r="E71" s="12"/>
      <c r="G71" s="13" t="s">
        <v>114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182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115</v>
      </c>
      <c r="C72" s="12"/>
      <c r="D72" s="12"/>
      <c r="E72" s="12"/>
      <c r="G72" s="13" t="s">
        <v>116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180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117</v>
      </c>
      <c r="C73" s="12"/>
      <c r="D73" s="12"/>
      <c r="E73" s="12"/>
      <c r="G73" s="13" t="s">
        <v>118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1</v>
      </c>
      <c r="V73" s="14"/>
      <c r="W73" s="14"/>
      <c r="X73" s="14"/>
      <c r="Y73" s="14"/>
      <c r="Z73" s="14"/>
      <c r="AB73" s="15">
        <v>150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119</v>
      </c>
      <c r="C74" s="12"/>
      <c r="D74" s="12"/>
      <c r="E74" s="12"/>
      <c r="G74" s="13" t="s">
        <v>120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1</v>
      </c>
      <c r="V74" s="14"/>
      <c r="W74" s="14"/>
      <c r="X74" s="14"/>
      <c r="Y74" s="14"/>
      <c r="Z74" s="14"/>
      <c r="AB74" s="15">
        <v>147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121</v>
      </c>
      <c r="C75" s="12"/>
      <c r="D75" s="12"/>
      <c r="E75" s="12"/>
      <c r="G75" s="13" t="s">
        <v>122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141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123</v>
      </c>
      <c r="C76" s="12"/>
      <c r="D76" s="12"/>
      <c r="E76" s="12"/>
      <c r="G76" s="13" t="s">
        <v>124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1</v>
      </c>
      <c r="V76" s="14"/>
      <c r="W76" s="14"/>
      <c r="X76" s="14"/>
      <c r="Y76" s="14"/>
      <c r="Z76" s="14"/>
      <c r="AB76" s="15">
        <v>132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125</v>
      </c>
      <c r="C77" s="12"/>
      <c r="D77" s="12"/>
      <c r="E77" s="12"/>
      <c r="G77" s="13" t="s">
        <v>126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6</v>
      </c>
      <c r="V77" s="14"/>
      <c r="W77" s="14"/>
      <c r="X77" s="14"/>
      <c r="Y77" s="14"/>
      <c r="Z77" s="14"/>
      <c r="AB77" s="15">
        <v>130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127</v>
      </c>
      <c r="C78" s="12"/>
      <c r="D78" s="12"/>
      <c r="E78" s="12"/>
      <c r="G78" s="13" t="s">
        <v>128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1</v>
      </c>
      <c r="V78" s="14"/>
      <c r="W78" s="14"/>
      <c r="X78" s="14"/>
      <c r="Y78" s="14"/>
      <c r="Z78" s="14"/>
      <c r="AB78" s="15">
        <v>128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129</v>
      </c>
      <c r="C79" s="12"/>
      <c r="D79" s="12"/>
      <c r="E79" s="12"/>
      <c r="G79" s="13" t="s">
        <v>130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1</v>
      </c>
      <c r="V79" s="14"/>
      <c r="W79" s="14"/>
      <c r="X79" s="14"/>
      <c r="Y79" s="14"/>
      <c r="Z79" s="14"/>
      <c r="AB79" s="15">
        <v>112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131</v>
      </c>
      <c r="C80" s="12"/>
      <c r="D80" s="12"/>
      <c r="E80" s="12"/>
      <c r="G80" s="13" t="s">
        <v>132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U80" s="14">
        <v>1</v>
      </c>
      <c r="V80" s="14"/>
      <c r="W80" s="14"/>
      <c r="X80" s="14"/>
      <c r="Y80" s="14"/>
      <c r="Z80" s="14"/>
      <c r="AB80" s="15">
        <v>105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8" ht="13.5" customHeight="1" x14ac:dyDescent="0.2">
      <c r="B81" s="12" t="s">
        <v>133</v>
      </c>
      <c r="C81" s="12"/>
      <c r="D81" s="12"/>
      <c r="E81" s="12"/>
      <c r="G81" s="13" t="s">
        <v>134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U81" s="14">
        <v>2</v>
      </c>
      <c r="V81" s="14"/>
      <c r="W81" s="14"/>
      <c r="X81" s="14"/>
      <c r="Y81" s="14"/>
      <c r="Z81" s="14"/>
      <c r="AB81" s="15">
        <v>100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8" ht="13.5" customHeight="1" x14ac:dyDescent="0.2">
      <c r="B82" s="12" t="s">
        <v>135</v>
      </c>
      <c r="C82" s="12"/>
      <c r="D82" s="12"/>
      <c r="E82" s="12"/>
      <c r="G82" s="13" t="s">
        <v>136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U82" s="14">
        <v>1</v>
      </c>
      <c r="V82" s="14"/>
      <c r="W82" s="14"/>
      <c r="X82" s="14"/>
      <c r="Y82" s="14"/>
      <c r="Z82" s="14"/>
      <c r="AB82" s="15">
        <v>91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8" ht="13.5" customHeight="1" x14ac:dyDescent="0.2">
      <c r="B83" s="12" t="s">
        <v>137</v>
      </c>
      <c r="C83" s="12"/>
      <c r="D83" s="12"/>
      <c r="E83" s="12"/>
      <c r="G83" s="13" t="s">
        <v>138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U83" s="14">
        <v>1</v>
      </c>
      <c r="V83" s="14"/>
      <c r="W83" s="14"/>
      <c r="X83" s="14"/>
      <c r="Y83" s="14"/>
      <c r="Z83" s="14"/>
      <c r="AB83" s="15">
        <v>75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8" ht="13.5" customHeight="1" x14ac:dyDescent="0.2">
      <c r="B84" s="12" t="s">
        <v>139</v>
      </c>
      <c r="C84" s="12"/>
      <c r="D84" s="12"/>
      <c r="E84" s="12"/>
      <c r="G84" s="13" t="s">
        <v>140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U84" s="14">
        <v>1</v>
      </c>
      <c r="V84" s="14"/>
      <c r="W84" s="14"/>
      <c r="X84" s="14"/>
      <c r="Y84" s="14"/>
      <c r="Z84" s="14"/>
      <c r="AB84" s="15">
        <v>61.5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8" ht="13.5" customHeight="1" x14ac:dyDescent="0.2">
      <c r="B85" s="12" t="s">
        <v>141</v>
      </c>
      <c r="C85" s="12"/>
      <c r="D85" s="12"/>
      <c r="E85" s="12"/>
      <c r="G85" s="13" t="s">
        <v>142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1</v>
      </c>
      <c r="V85" s="14"/>
      <c r="W85" s="14"/>
      <c r="X85" s="14"/>
      <c r="Y85" s="14"/>
      <c r="Z85" s="14"/>
      <c r="AB85" s="15">
        <v>50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8" x14ac:dyDescent="0.2">
      <c r="B86" s="6" t="s">
        <v>143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U86" s="7">
        <v>191</v>
      </c>
      <c r="V86" s="7"/>
      <c r="W86" s="7"/>
      <c r="X86" s="7"/>
      <c r="Y86" s="7"/>
      <c r="Z86" s="7"/>
      <c r="AB86" s="8">
        <v>53030.59</v>
      </c>
      <c r="AC86" s="8"/>
      <c r="AD86" s="8"/>
      <c r="AE86" s="8"/>
      <c r="AF86" s="8"/>
      <c r="AG86" s="8"/>
      <c r="AH86" s="8"/>
      <c r="AI86" s="8"/>
      <c r="AJ86" s="8"/>
      <c r="AK86" s="8"/>
    </row>
    <row r="87" spans="2:38" ht="14.2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38" ht="11.25" customHeight="1" x14ac:dyDescent="0.2"/>
    <row r="89" spans="2:38" ht="6" customHeight="1" x14ac:dyDescent="0.2"/>
    <row r="90" spans="2:38" x14ac:dyDescent="0.2">
      <c r="C90" s="9" t="s">
        <v>144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2:38" ht="6.75" customHeight="1" x14ac:dyDescent="0.2"/>
    <row r="92" spans="2:38" ht="293.25" customHeight="1" x14ac:dyDescent="0.2"/>
    <row r="93" spans="2:38" ht="6.75" customHeight="1" x14ac:dyDescent="0.2">
      <c r="C93" s="4" t="s">
        <v>145</v>
      </c>
      <c r="E93" s="10">
        <v>45628</v>
      </c>
      <c r="F93" s="10"/>
      <c r="G93" s="10"/>
      <c r="H93" s="10"/>
    </row>
    <row r="94" spans="2:38" ht="6.75" customHeight="1" x14ac:dyDescent="0.2">
      <c r="C94" s="4"/>
      <c r="E94" s="10"/>
      <c r="F94" s="10"/>
      <c r="G94" s="10"/>
      <c r="H94" s="10"/>
      <c r="M94" s="11" t="s">
        <v>146</v>
      </c>
      <c r="N94" s="11"/>
      <c r="O94" s="11"/>
      <c r="P94" s="11"/>
      <c r="Q94" s="11"/>
      <c r="R94" s="11"/>
      <c r="S94" s="11"/>
      <c r="T94" s="11"/>
      <c r="U94" s="11"/>
      <c r="X94" s="4" t="s">
        <v>1</v>
      </c>
      <c r="Y94" s="4"/>
      <c r="Z94" s="4"/>
      <c r="AA94" s="4"/>
      <c r="AB94" s="4"/>
      <c r="AC94" s="3">
        <v>2</v>
      </c>
      <c r="AD94" s="3"/>
      <c r="AF94" s="11" t="s">
        <v>2</v>
      </c>
      <c r="AG94" s="11"/>
      <c r="AI94" s="3">
        <v>2</v>
      </c>
      <c r="AJ94" s="3"/>
    </row>
    <row r="95" spans="2:38" ht="6.75" customHeight="1" x14ac:dyDescent="0.2">
      <c r="C95" s="4" t="s">
        <v>147</v>
      </c>
      <c r="E95" s="5">
        <v>0.79692129629629627</v>
      </c>
      <c r="F95" s="5"/>
      <c r="G95" s="5"/>
      <c r="H95" s="5"/>
      <c r="M95" s="11"/>
      <c r="N95" s="11"/>
      <c r="O95" s="11"/>
      <c r="P95" s="11"/>
      <c r="Q95" s="11"/>
      <c r="R95" s="11"/>
      <c r="S95" s="11"/>
      <c r="T95" s="11"/>
      <c r="U95" s="11"/>
      <c r="X95" s="4"/>
      <c r="Y95" s="4"/>
      <c r="Z95" s="4"/>
      <c r="AA95" s="4"/>
      <c r="AB95" s="4"/>
      <c r="AC95" s="3"/>
      <c r="AD95" s="3"/>
      <c r="AF95" s="11"/>
      <c r="AG95" s="11"/>
      <c r="AI95" s="3"/>
      <c r="AJ95" s="3"/>
    </row>
    <row r="96" spans="2:38" ht="7.5" customHeight="1" x14ac:dyDescent="0.2">
      <c r="C96" s="4"/>
      <c r="E96" s="5"/>
      <c r="F96" s="5"/>
      <c r="G96" s="5"/>
      <c r="H96" s="5"/>
    </row>
  </sheetData>
  <mergeCells count="285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4:E24"/>
    <mergeCell ref="G24:Q24"/>
    <mergeCell ref="U24:Z24"/>
    <mergeCell ref="AB24:AK24"/>
    <mergeCell ref="B25:E25"/>
    <mergeCell ref="G25:Q25"/>
    <mergeCell ref="U25:Z25"/>
    <mergeCell ref="AB25:AK25"/>
    <mergeCell ref="S17:Y17"/>
    <mergeCell ref="AC17:AK17"/>
    <mergeCell ref="B20:AK20"/>
    <mergeCell ref="B22:E22"/>
    <mergeCell ref="G22:Q23"/>
    <mergeCell ref="U22:Z22"/>
    <mergeCell ref="AB22:AK22"/>
    <mergeCell ref="B28:E28"/>
    <mergeCell ref="G28:Q28"/>
    <mergeCell ref="U28:Z28"/>
    <mergeCell ref="AB28:AK28"/>
    <mergeCell ref="B29:E29"/>
    <mergeCell ref="G29:Q29"/>
    <mergeCell ref="U29:Z29"/>
    <mergeCell ref="AB29:AK29"/>
    <mergeCell ref="B26:E26"/>
    <mergeCell ref="G26:Q26"/>
    <mergeCell ref="U26:Z26"/>
    <mergeCell ref="AB26:AK26"/>
    <mergeCell ref="B27:E27"/>
    <mergeCell ref="G27:Q27"/>
    <mergeCell ref="U27:Z27"/>
    <mergeCell ref="AB27:AK27"/>
    <mergeCell ref="B32:E32"/>
    <mergeCell ref="G32:Q32"/>
    <mergeCell ref="U32:Z32"/>
    <mergeCell ref="AB32:AK32"/>
    <mergeCell ref="B33:E33"/>
    <mergeCell ref="G33:Q33"/>
    <mergeCell ref="U33:Z33"/>
    <mergeCell ref="AB33:AK33"/>
    <mergeCell ref="B30:E30"/>
    <mergeCell ref="G30:Q30"/>
    <mergeCell ref="U30:Z30"/>
    <mergeCell ref="AB30:AK30"/>
    <mergeCell ref="B31:E31"/>
    <mergeCell ref="G31:Q31"/>
    <mergeCell ref="U31:Z31"/>
    <mergeCell ref="AB31:AK31"/>
    <mergeCell ref="B36:E36"/>
    <mergeCell ref="G36:Q36"/>
    <mergeCell ref="U36:Z36"/>
    <mergeCell ref="AB36:AK36"/>
    <mergeCell ref="B37:E37"/>
    <mergeCell ref="G37:Q37"/>
    <mergeCell ref="U37:Z37"/>
    <mergeCell ref="AB37:AK37"/>
    <mergeCell ref="B34:E34"/>
    <mergeCell ref="G34:Q34"/>
    <mergeCell ref="U34:Z34"/>
    <mergeCell ref="AB34:AK34"/>
    <mergeCell ref="B35:E35"/>
    <mergeCell ref="G35:Q35"/>
    <mergeCell ref="U35:Z35"/>
    <mergeCell ref="AB35:AK35"/>
    <mergeCell ref="B40:E40"/>
    <mergeCell ref="G40:Q40"/>
    <mergeCell ref="U40:Z40"/>
    <mergeCell ref="AB40:AK40"/>
    <mergeCell ref="B41:E41"/>
    <mergeCell ref="G41:Q41"/>
    <mergeCell ref="U41:Z41"/>
    <mergeCell ref="AB41:AK41"/>
    <mergeCell ref="B38:E38"/>
    <mergeCell ref="G38:Q38"/>
    <mergeCell ref="U38:Z38"/>
    <mergeCell ref="AB38:AK38"/>
    <mergeCell ref="B39:E39"/>
    <mergeCell ref="G39:Q39"/>
    <mergeCell ref="U39:Z39"/>
    <mergeCell ref="AB39:AK39"/>
    <mergeCell ref="B44:E44"/>
    <mergeCell ref="G44:Q44"/>
    <mergeCell ref="U44:Z44"/>
    <mergeCell ref="AB44:AK44"/>
    <mergeCell ref="B45:E45"/>
    <mergeCell ref="G45:Q45"/>
    <mergeCell ref="U45:Z45"/>
    <mergeCell ref="AB45:AK45"/>
    <mergeCell ref="B42:E42"/>
    <mergeCell ref="G42:Q42"/>
    <mergeCell ref="U42:Z42"/>
    <mergeCell ref="AB42:AK42"/>
    <mergeCell ref="B43:E43"/>
    <mergeCell ref="G43:Q43"/>
    <mergeCell ref="U43:Z43"/>
    <mergeCell ref="AB43:AK43"/>
    <mergeCell ref="B48:E48"/>
    <mergeCell ref="G48:Q48"/>
    <mergeCell ref="U48:Z48"/>
    <mergeCell ref="AB48:AK48"/>
    <mergeCell ref="B49:E49"/>
    <mergeCell ref="G49:Q49"/>
    <mergeCell ref="U49:Z49"/>
    <mergeCell ref="AB49:AK49"/>
    <mergeCell ref="B46:E46"/>
    <mergeCell ref="G46:Q46"/>
    <mergeCell ref="U46:Z46"/>
    <mergeCell ref="AB46:AK46"/>
    <mergeCell ref="B47:E47"/>
    <mergeCell ref="G47:Q47"/>
    <mergeCell ref="U47:Z47"/>
    <mergeCell ref="AB47:AK47"/>
    <mergeCell ref="B52:E52"/>
    <mergeCell ref="G52:Q52"/>
    <mergeCell ref="U52:Z52"/>
    <mergeCell ref="AB52:AK52"/>
    <mergeCell ref="B53:E53"/>
    <mergeCell ref="G53:Q53"/>
    <mergeCell ref="U53:Z53"/>
    <mergeCell ref="AB53:AK53"/>
    <mergeCell ref="B50:E50"/>
    <mergeCell ref="G50:Q50"/>
    <mergeCell ref="U50:Z50"/>
    <mergeCell ref="AB50:AK50"/>
    <mergeCell ref="B51:E51"/>
    <mergeCell ref="G51:Q51"/>
    <mergeCell ref="U51:Z51"/>
    <mergeCell ref="AB51:AK51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B72:E72"/>
    <mergeCell ref="G72:Q72"/>
    <mergeCell ref="U72:Z72"/>
    <mergeCell ref="AB72:AK72"/>
    <mergeCell ref="B73:E73"/>
    <mergeCell ref="G73:Q73"/>
    <mergeCell ref="U73:Z73"/>
    <mergeCell ref="AB73:AK73"/>
    <mergeCell ref="B70:E70"/>
    <mergeCell ref="G70:Q70"/>
    <mergeCell ref="U70:Z70"/>
    <mergeCell ref="AB70:AK70"/>
    <mergeCell ref="B71:E71"/>
    <mergeCell ref="G71:Q71"/>
    <mergeCell ref="U71:Z71"/>
    <mergeCell ref="AB71:AK71"/>
    <mergeCell ref="B76:E76"/>
    <mergeCell ref="G76:Q76"/>
    <mergeCell ref="U76:Z76"/>
    <mergeCell ref="AB76:AK76"/>
    <mergeCell ref="B77:E77"/>
    <mergeCell ref="G77:Q77"/>
    <mergeCell ref="U77:Z77"/>
    <mergeCell ref="AB77:AK77"/>
    <mergeCell ref="B74:E74"/>
    <mergeCell ref="G74:Q74"/>
    <mergeCell ref="U74:Z74"/>
    <mergeCell ref="AB74:AK74"/>
    <mergeCell ref="B75:E75"/>
    <mergeCell ref="G75:Q75"/>
    <mergeCell ref="U75:Z75"/>
    <mergeCell ref="AB75:AK75"/>
    <mergeCell ref="B80:E80"/>
    <mergeCell ref="G80:Q80"/>
    <mergeCell ref="U80:Z80"/>
    <mergeCell ref="AB80:AK80"/>
    <mergeCell ref="B81:E81"/>
    <mergeCell ref="G81:Q81"/>
    <mergeCell ref="U81:Z81"/>
    <mergeCell ref="AB81:AK81"/>
    <mergeCell ref="B78:E78"/>
    <mergeCell ref="G78:Q78"/>
    <mergeCell ref="U78:Z78"/>
    <mergeCell ref="AB78:AK78"/>
    <mergeCell ref="B79:E79"/>
    <mergeCell ref="G79:Q79"/>
    <mergeCell ref="U79:Z79"/>
    <mergeCell ref="AB79:AK79"/>
    <mergeCell ref="B84:E84"/>
    <mergeCell ref="G84:Q84"/>
    <mergeCell ref="U84:Z84"/>
    <mergeCell ref="AB84:AK84"/>
    <mergeCell ref="B85:E85"/>
    <mergeCell ref="G85:Q85"/>
    <mergeCell ref="U85:Z85"/>
    <mergeCell ref="AB85:AK85"/>
    <mergeCell ref="B82:E82"/>
    <mergeCell ref="G82:Q82"/>
    <mergeCell ref="U82:Z82"/>
    <mergeCell ref="AB82:AK82"/>
    <mergeCell ref="B83:E83"/>
    <mergeCell ref="G83:Q83"/>
    <mergeCell ref="U83:Z83"/>
    <mergeCell ref="AB83:AK83"/>
    <mergeCell ref="AI94:AJ95"/>
    <mergeCell ref="C95:C96"/>
    <mergeCell ref="E95:H96"/>
    <mergeCell ref="B86:S87"/>
    <mergeCell ref="U86:Z86"/>
    <mergeCell ref="AB86:AK86"/>
    <mergeCell ref="C90:AL90"/>
    <mergeCell ref="C93:C94"/>
    <mergeCell ref="E93:H94"/>
    <mergeCell ref="M94:U95"/>
    <mergeCell ref="X94:AB95"/>
    <mergeCell ref="AC94:AD95"/>
    <mergeCell ref="AF94:AG95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8E45-B85C-4407-B10E-63FF85F9759C}">
  <dimension ref="A1:H45"/>
  <sheetViews>
    <sheetView zoomScale="115" zoomScaleNormal="115" workbookViewId="0">
      <selection activeCell="I11" sqref="I11"/>
    </sheetView>
  </sheetViews>
  <sheetFormatPr baseColWidth="10" defaultRowHeight="15" x14ac:dyDescent="0.25"/>
  <cols>
    <col min="1" max="1" width="3.42578125" style="40" bestFit="1" customWidth="1"/>
    <col min="2" max="2" width="11.7109375" style="55" customWidth="1"/>
    <col min="3" max="3" width="11.140625" style="56" customWidth="1"/>
    <col min="4" max="4" width="10.140625" style="56" customWidth="1"/>
    <col min="5" max="5" width="18.7109375" style="57" customWidth="1"/>
    <col min="6" max="6" width="26.85546875" style="56" customWidth="1"/>
    <col min="7" max="7" width="13.7109375" style="58" customWidth="1"/>
    <col min="8" max="8" width="11.42578125" style="39"/>
    <col min="9" max="16384" width="11.42578125" style="40"/>
  </cols>
  <sheetData>
    <row r="1" spans="1:8" s="28" customFormat="1" ht="17.25" x14ac:dyDescent="0.3">
      <c r="A1" s="26" t="s">
        <v>148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149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150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1"/>
      <c r="H4" s="27"/>
    </row>
    <row r="5" spans="1:8" s="34" customFormat="1" ht="13.5" x14ac:dyDescent="0.25">
      <c r="A5" s="32" t="s">
        <v>151</v>
      </c>
      <c r="B5" s="32"/>
      <c r="C5" s="32"/>
      <c r="D5" s="32"/>
      <c r="E5" s="32"/>
      <c r="F5" s="32"/>
      <c r="G5" s="32"/>
      <c r="H5" s="33"/>
    </row>
    <row r="6" spans="1:8" s="34" customFormat="1" ht="13.5" x14ac:dyDescent="0.25">
      <c r="A6" s="32" t="s">
        <v>152</v>
      </c>
      <c r="B6" s="32"/>
      <c r="C6" s="32"/>
      <c r="D6" s="32"/>
      <c r="E6" s="32"/>
      <c r="F6" s="32"/>
      <c r="G6" s="32"/>
      <c r="H6" s="33"/>
    </row>
    <row r="7" spans="1:8" s="34" customFormat="1" ht="13.5" x14ac:dyDescent="0.25">
      <c r="A7" s="35" t="s">
        <v>153</v>
      </c>
      <c r="B7" s="35"/>
      <c r="C7" s="35"/>
      <c r="D7" s="35"/>
      <c r="E7" s="35"/>
      <c r="F7" s="35"/>
      <c r="G7" s="35"/>
      <c r="H7" s="33"/>
    </row>
    <row r="8" spans="1:8" s="34" customFormat="1" ht="14.25" thickBot="1" x14ac:dyDescent="0.3">
      <c r="A8" s="35" t="s">
        <v>154</v>
      </c>
      <c r="B8" s="35"/>
      <c r="C8" s="35"/>
      <c r="D8" s="35"/>
      <c r="E8" s="35"/>
      <c r="F8" s="35"/>
      <c r="G8" s="35"/>
      <c r="H8" s="33"/>
    </row>
    <row r="9" spans="1:8" ht="45.75" thickBot="1" x14ac:dyDescent="0.3">
      <c r="A9" s="36" t="s">
        <v>155</v>
      </c>
      <c r="B9" s="37" t="s">
        <v>156</v>
      </c>
      <c r="C9" s="37" t="s">
        <v>157</v>
      </c>
      <c r="D9" s="37" t="s">
        <v>12</v>
      </c>
      <c r="E9" s="37" t="s">
        <v>158</v>
      </c>
      <c r="F9" s="37" t="s">
        <v>159</v>
      </c>
      <c r="G9" s="38" t="s">
        <v>160</v>
      </c>
    </row>
    <row r="10" spans="1:8" ht="40.5" x14ac:dyDescent="0.25">
      <c r="A10" s="41">
        <v>1</v>
      </c>
      <c r="B10" s="42" t="s">
        <v>161</v>
      </c>
      <c r="C10" s="43">
        <v>45624</v>
      </c>
      <c r="D10" s="44">
        <v>3306224</v>
      </c>
      <c r="E10" s="42" t="s">
        <v>162</v>
      </c>
      <c r="F10" s="42" t="s">
        <v>163</v>
      </c>
      <c r="G10" s="45">
        <v>2025</v>
      </c>
    </row>
    <row r="11" spans="1:8" ht="40.5" x14ac:dyDescent="0.25">
      <c r="A11" s="41">
        <v>2</v>
      </c>
      <c r="B11" s="42" t="s">
        <v>164</v>
      </c>
      <c r="C11" s="43">
        <v>45597</v>
      </c>
      <c r="D11" s="44" t="s">
        <v>165</v>
      </c>
      <c r="E11" s="42" t="s">
        <v>166</v>
      </c>
      <c r="F11" s="42" t="str">
        <f>UPPER("Servicio de Aromatización y Desodorización.")</f>
        <v>SERVICIO DE AROMATIZACIÓN Y DESODORIZACIÓN.</v>
      </c>
      <c r="G11" s="45">
        <v>2000</v>
      </c>
    </row>
    <row r="12" spans="1:8" ht="40.5" x14ac:dyDescent="0.25">
      <c r="A12" s="41">
        <v>3</v>
      </c>
      <c r="B12" s="42" t="s">
        <v>167</v>
      </c>
      <c r="C12" s="46">
        <v>45611</v>
      </c>
      <c r="D12" s="42">
        <v>55711197</v>
      </c>
      <c r="E12" s="42" t="s">
        <v>168</v>
      </c>
      <c r="F12" s="42" t="s">
        <v>169</v>
      </c>
      <c r="G12" s="47">
        <v>15850</v>
      </c>
    </row>
    <row r="13" spans="1:8" ht="27" x14ac:dyDescent="0.25">
      <c r="A13" s="41">
        <v>4</v>
      </c>
      <c r="B13" s="42" t="s">
        <v>170</v>
      </c>
      <c r="C13" s="46">
        <v>45607</v>
      </c>
      <c r="D13" s="42">
        <v>73317284</v>
      </c>
      <c r="E13" s="42" t="s">
        <v>171</v>
      </c>
      <c r="F13" s="42" t="s">
        <v>172</v>
      </c>
      <c r="G13" s="47">
        <v>10993</v>
      </c>
    </row>
    <row r="14" spans="1:8" ht="40.5" x14ac:dyDescent="0.25">
      <c r="A14" s="41">
        <v>5</v>
      </c>
      <c r="B14" s="42" t="s">
        <v>173</v>
      </c>
      <c r="C14" s="46">
        <v>45600</v>
      </c>
      <c r="D14" s="42">
        <v>4887182</v>
      </c>
      <c r="E14" s="42" t="s">
        <v>174</v>
      </c>
      <c r="F14" s="42" t="s">
        <v>175</v>
      </c>
      <c r="G14" s="47">
        <v>1335</v>
      </c>
    </row>
    <row r="15" spans="1:8" ht="40.5" x14ac:dyDescent="0.25">
      <c r="A15" s="41">
        <v>6</v>
      </c>
      <c r="B15" s="42" t="s">
        <v>176</v>
      </c>
      <c r="C15" s="46">
        <v>45595</v>
      </c>
      <c r="D15" s="42">
        <v>12772801</v>
      </c>
      <c r="E15" s="42" t="s">
        <v>177</v>
      </c>
      <c r="F15" s="42" t="str">
        <f>UPPER("Papel higiencico y papel toalla para stock de almacen")</f>
        <v>PAPEL HIGIENCICO Y PAPEL TOALLA PARA STOCK DE ALMACEN</v>
      </c>
      <c r="G15" s="47">
        <v>13134</v>
      </c>
    </row>
    <row r="16" spans="1:8" ht="40.5" x14ac:dyDescent="0.25">
      <c r="A16" s="41">
        <v>7</v>
      </c>
      <c r="B16" s="42" t="s">
        <v>178</v>
      </c>
      <c r="C16" s="46">
        <v>45603</v>
      </c>
      <c r="D16" s="42">
        <v>100837697</v>
      </c>
      <c r="E16" s="42" t="s">
        <v>179</v>
      </c>
      <c r="F16" s="42" t="s">
        <v>180</v>
      </c>
      <c r="G16" s="47">
        <v>4580</v>
      </c>
    </row>
    <row r="17" spans="1:7" ht="54" x14ac:dyDescent="0.25">
      <c r="A17" s="41">
        <v>8</v>
      </c>
      <c r="B17" s="42" t="s">
        <v>181</v>
      </c>
      <c r="C17" s="46">
        <v>45608</v>
      </c>
      <c r="D17" s="42">
        <v>6605192</v>
      </c>
      <c r="E17" s="42" t="s">
        <v>182</v>
      </c>
      <c r="F17" s="42" t="str">
        <f>UPPER("Servicio de impresión de 300 formularios de reconocimiento de gastos liquidación y anticipo")</f>
        <v>SERVICIO DE IMPRESIÓN DE 300 FORMULARIOS DE RECONOCIMIENTO DE GASTOS LIQUIDACIÓN Y ANTICIPO</v>
      </c>
      <c r="G17" s="47">
        <v>1044</v>
      </c>
    </row>
    <row r="18" spans="1:7" ht="58.15" customHeight="1" x14ac:dyDescent="0.25">
      <c r="A18" s="41">
        <v>9</v>
      </c>
      <c r="B18" s="42" t="s">
        <v>183</v>
      </c>
      <c r="C18" s="46">
        <v>45601</v>
      </c>
      <c r="D18" s="42">
        <v>91883253</v>
      </c>
      <c r="E18" s="42" t="s">
        <v>184</v>
      </c>
      <c r="F18" s="42" t="str">
        <f>UPPER("Servicio de impresión de 50 folletos del reglamento interno de trabajo y gestion del RRHH")</f>
        <v>SERVICIO DE IMPRESIÓN DE 50 FOLLETOS DEL REGLAMENTO INTERNO DE TRABAJO Y GESTION DEL RRHH</v>
      </c>
      <c r="G18" s="47">
        <v>2750</v>
      </c>
    </row>
    <row r="19" spans="1:7" ht="70.150000000000006" customHeight="1" x14ac:dyDescent="0.25">
      <c r="A19" s="41">
        <v>10</v>
      </c>
      <c r="B19" s="42" t="s">
        <v>185</v>
      </c>
      <c r="C19" s="46">
        <v>45616</v>
      </c>
      <c r="D19" s="42">
        <v>81589379</v>
      </c>
      <c r="E19" s="42" t="s">
        <v>186</v>
      </c>
      <c r="F19" s="42" t="str">
        <f>UPPER("Polvo quimico seco (pqs) recarga a extintores para uso en archivo y sala de servidores de la Unidad de Registro")</f>
        <v>POLVO QUIMICO SECO (PQS) RECARGA A EXTINTORES PARA USO EN ARCHIVO Y SALA DE SERVIDORES DE LA UNIDAD DE REGISTRO</v>
      </c>
      <c r="G19" s="47">
        <v>470</v>
      </c>
    </row>
    <row r="20" spans="1:7" ht="37.15" customHeight="1" x14ac:dyDescent="0.25">
      <c r="A20" s="41">
        <v>11</v>
      </c>
      <c r="B20" s="42" t="s">
        <v>187</v>
      </c>
      <c r="C20" s="46">
        <v>45601</v>
      </c>
      <c r="D20" s="42">
        <v>31502555</v>
      </c>
      <c r="E20" s="42" t="s">
        <v>188</v>
      </c>
      <c r="F20" s="42" t="s">
        <v>189</v>
      </c>
      <c r="G20" s="47">
        <v>1510</v>
      </c>
    </row>
    <row r="21" spans="1:7" ht="37.15" customHeight="1" x14ac:dyDescent="0.25">
      <c r="A21" s="41">
        <v>12</v>
      </c>
      <c r="B21" s="42" t="s">
        <v>190</v>
      </c>
      <c r="C21" s="46">
        <v>45601</v>
      </c>
      <c r="D21" s="42">
        <v>31502555</v>
      </c>
      <c r="E21" s="42" t="s">
        <v>191</v>
      </c>
      <c r="F21" s="42" t="s">
        <v>192</v>
      </c>
      <c r="G21" s="47">
        <v>1285</v>
      </c>
    </row>
    <row r="22" spans="1:7" ht="37.15" customHeight="1" x14ac:dyDescent="0.25">
      <c r="A22" s="41">
        <v>13</v>
      </c>
      <c r="B22" s="42" t="s">
        <v>185</v>
      </c>
      <c r="C22" s="46">
        <v>45616</v>
      </c>
      <c r="D22" s="42">
        <v>81589379</v>
      </c>
      <c r="E22" s="42" t="s">
        <v>186</v>
      </c>
      <c r="F22" s="42" t="str">
        <f>UPPER("Polvo quimico seco (pqs) recarga a extintores")</f>
        <v>POLVO QUIMICO SECO (PQS) RECARGA A EXTINTORES</v>
      </c>
      <c r="G22" s="47">
        <v>470</v>
      </c>
    </row>
    <row r="23" spans="1:7" ht="70.900000000000006" customHeight="1" x14ac:dyDescent="0.25">
      <c r="A23" s="41">
        <v>14</v>
      </c>
      <c r="B23" s="42" t="s">
        <v>193</v>
      </c>
      <c r="C23" s="46">
        <v>45601</v>
      </c>
      <c r="D23" s="42">
        <v>330388</v>
      </c>
      <c r="E23" s="42" t="s">
        <v>194</v>
      </c>
      <c r="F23" s="42" t="str">
        <f>UPPER("Inclusion de vehiculo en la poliza de Aseguradora y Afianzadora del Credito Hipotecaria Nacional de Guatemala")</f>
        <v>INCLUSION DE VEHICULO EN LA POLIZA DE ASEGURADORA Y AFIANZADORA DEL CREDITO HIPOTECARIA NACIONAL DE GUATEMALA</v>
      </c>
      <c r="G23" s="47">
        <v>444.79</v>
      </c>
    </row>
    <row r="24" spans="1:7" ht="37.15" customHeight="1" x14ac:dyDescent="0.25">
      <c r="A24" s="41">
        <v>15</v>
      </c>
      <c r="B24" s="42" t="s">
        <v>195</v>
      </c>
      <c r="C24" s="46">
        <v>45610</v>
      </c>
      <c r="D24" s="42">
        <v>31502555</v>
      </c>
      <c r="E24" s="42" t="s">
        <v>191</v>
      </c>
      <c r="F24" s="42" t="s">
        <v>192</v>
      </c>
      <c r="G24" s="47">
        <v>820</v>
      </c>
    </row>
    <row r="25" spans="1:7" ht="37.15" customHeight="1" x14ac:dyDescent="0.25">
      <c r="A25" s="41">
        <v>16</v>
      </c>
      <c r="B25" s="42" t="s">
        <v>167</v>
      </c>
      <c r="C25" s="46">
        <v>45611</v>
      </c>
      <c r="D25" s="42">
        <v>55711197</v>
      </c>
      <c r="E25" s="42" t="s">
        <v>168</v>
      </c>
      <c r="F25" s="42" t="s">
        <v>172</v>
      </c>
      <c r="G25" s="47">
        <v>7925</v>
      </c>
    </row>
    <row r="26" spans="1:7" ht="37.15" customHeight="1" x14ac:dyDescent="0.25">
      <c r="A26" s="41">
        <v>17</v>
      </c>
      <c r="B26" s="42" t="s">
        <v>196</v>
      </c>
      <c r="C26" s="46">
        <v>45611</v>
      </c>
      <c r="D26" s="42">
        <v>733849</v>
      </c>
      <c r="E26" s="42" t="s">
        <v>197</v>
      </c>
      <c r="F26" s="42" t="str">
        <f>UPPER("Publicación en el Diario de mayor circulacion")</f>
        <v>PUBLICACIÓN EN EL DIARIO DE MAYOR CIRCULACION</v>
      </c>
      <c r="G26" s="47">
        <v>6975</v>
      </c>
    </row>
    <row r="27" spans="1:7" ht="27" x14ac:dyDescent="0.25">
      <c r="A27" s="41">
        <v>18</v>
      </c>
      <c r="B27" s="42" t="s">
        <v>198</v>
      </c>
      <c r="C27" s="43">
        <v>45611</v>
      </c>
      <c r="D27" s="44">
        <v>20514123</v>
      </c>
      <c r="E27" s="48" t="s">
        <v>199</v>
      </c>
      <c r="F27" s="48" t="s">
        <v>200</v>
      </c>
      <c r="G27" s="45">
        <v>7100</v>
      </c>
    </row>
    <row r="28" spans="1:7" ht="40.5" x14ac:dyDescent="0.25">
      <c r="A28" s="41">
        <v>19</v>
      </c>
      <c r="B28" s="42" t="s">
        <v>201</v>
      </c>
      <c r="C28" s="43">
        <v>45604</v>
      </c>
      <c r="D28" s="44">
        <v>34964479</v>
      </c>
      <c r="E28" s="48" t="s">
        <v>202</v>
      </c>
      <c r="F28" s="48" t="s">
        <v>203</v>
      </c>
      <c r="G28" s="45">
        <v>77825.990000000005</v>
      </c>
    </row>
    <row r="29" spans="1:7" ht="27" x14ac:dyDescent="0.25">
      <c r="A29" s="41">
        <v>20</v>
      </c>
      <c r="B29" s="42" t="s">
        <v>204</v>
      </c>
      <c r="C29" s="43">
        <v>45603</v>
      </c>
      <c r="D29" s="44">
        <v>24001120</v>
      </c>
      <c r="E29" s="48" t="s">
        <v>205</v>
      </c>
      <c r="F29" s="48" t="s">
        <v>206</v>
      </c>
      <c r="G29" s="45">
        <v>4725</v>
      </c>
    </row>
    <row r="30" spans="1:7" ht="28.5" customHeight="1" x14ac:dyDescent="0.25">
      <c r="A30" s="41">
        <v>21</v>
      </c>
      <c r="B30" s="42" t="s">
        <v>207</v>
      </c>
      <c r="C30" s="43">
        <v>45602</v>
      </c>
      <c r="D30" s="44">
        <v>326445</v>
      </c>
      <c r="E30" s="48" t="s">
        <v>208</v>
      </c>
      <c r="F30" s="48" t="s">
        <v>209</v>
      </c>
      <c r="G30" s="45">
        <v>845.44</v>
      </c>
    </row>
    <row r="31" spans="1:7" ht="28.5" customHeight="1" x14ac:dyDescent="0.25">
      <c r="A31" s="41">
        <v>22</v>
      </c>
      <c r="B31" s="42" t="s">
        <v>210</v>
      </c>
      <c r="C31" s="43">
        <v>45602</v>
      </c>
      <c r="D31" s="44">
        <v>326445</v>
      </c>
      <c r="E31" s="48" t="s">
        <v>208</v>
      </c>
      <c r="F31" s="48" t="s">
        <v>209</v>
      </c>
      <c r="G31" s="45">
        <v>922.04</v>
      </c>
    </row>
    <row r="32" spans="1:7" ht="28.5" customHeight="1" x14ac:dyDescent="0.25">
      <c r="A32" s="41">
        <v>23</v>
      </c>
      <c r="B32" s="42" t="s">
        <v>211</v>
      </c>
      <c r="C32" s="43">
        <v>45602</v>
      </c>
      <c r="D32" s="44">
        <v>326445</v>
      </c>
      <c r="E32" s="48" t="s">
        <v>208</v>
      </c>
      <c r="F32" s="48" t="s">
        <v>209</v>
      </c>
      <c r="G32" s="45">
        <v>1022.35</v>
      </c>
    </row>
    <row r="33" spans="1:7" ht="28.5" customHeight="1" x14ac:dyDescent="0.25">
      <c r="A33" s="41">
        <v>24</v>
      </c>
      <c r="B33" s="42" t="s">
        <v>212</v>
      </c>
      <c r="C33" s="43">
        <v>45602</v>
      </c>
      <c r="D33" s="44">
        <v>326445</v>
      </c>
      <c r="E33" s="48" t="s">
        <v>208</v>
      </c>
      <c r="F33" s="48" t="s">
        <v>209</v>
      </c>
      <c r="G33" s="45">
        <v>179.79</v>
      </c>
    </row>
    <row r="34" spans="1:7" ht="28.5" customHeight="1" x14ac:dyDescent="0.25">
      <c r="A34" s="41">
        <v>25</v>
      </c>
      <c r="B34" s="42" t="s">
        <v>213</v>
      </c>
      <c r="C34" s="43">
        <v>45603</v>
      </c>
      <c r="D34" s="44">
        <v>326445</v>
      </c>
      <c r="E34" s="48" t="s">
        <v>208</v>
      </c>
      <c r="F34" s="48" t="s">
        <v>209</v>
      </c>
      <c r="G34" s="45">
        <v>176.36</v>
      </c>
    </row>
    <row r="35" spans="1:7" ht="28.5" customHeight="1" x14ac:dyDescent="0.25">
      <c r="A35" s="41">
        <v>26</v>
      </c>
      <c r="B35" s="42" t="s">
        <v>214</v>
      </c>
      <c r="C35" s="43">
        <v>45602</v>
      </c>
      <c r="D35" s="44">
        <v>326445</v>
      </c>
      <c r="E35" s="48" t="s">
        <v>208</v>
      </c>
      <c r="F35" s="48" t="s">
        <v>209</v>
      </c>
      <c r="G35" s="45">
        <v>1321.45</v>
      </c>
    </row>
    <row r="36" spans="1:7" ht="28.5" customHeight="1" x14ac:dyDescent="0.25">
      <c r="A36" s="41">
        <v>27</v>
      </c>
      <c r="B36" s="42" t="s">
        <v>215</v>
      </c>
      <c r="C36" s="43">
        <v>45602</v>
      </c>
      <c r="D36" s="44">
        <v>326445</v>
      </c>
      <c r="E36" s="48" t="s">
        <v>208</v>
      </c>
      <c r="F36" s="48" t="s">
        <v>209</v>
      </c>
      <c r="G36" s="45">
        <v>715.95</v>
      </c>
    </row>
    <row r="37" spans="1:7" ht="28.5" customHeight="1" x14ac:dyDescent="0.25">
      <c r="A37" s="41">
        <v>28</v>
      </c>
      <c r="B37" s="42" t="s">
        <v>216</v>
      </c>
      <c r="C37" s="43">
        <v>45602</v>
      </c>
      <c r="D37" s="44">
        <v>326445</v>
      </c>
      <c r="E37" s="48" t="s">
        <v>208</v>
      </c>
      <c r="F37" s="48" t="s">
        <v>209</v>
      </c>
      <c r="G37" s="45">
        <v>325.25</v>
      </c>
    </row>
    <row r="38" spans="1:7" ht="28.5" customHeight="1" x14ac:dyDescent="0.25">
      <c r="A38" s="41">
        <v>29</v>
      </c>
      <c r="B38" s="42" t="s">
        <v>217</v>
      </c>
      <c r="C38" s="43">
        <v>45602</v>
      </c>
      <c r="D38" s="44">
        <v>326445</v>
      </c>
      <c r="E38" s="48" t="s">
        <v>208</v>
      </c>
      <c r="F38" s="48" t="s">
        <v>209</v>
      </c>
      <c r="G38" s="45">
        <v>679.48</v>
      </c>
    </row>
    <row r="39" spans="1:7" ht="40.5" x14ac:dyDescent="0.25">
      <c r="A39" s="41">
        <v>30</v>
      </c>
      <c r="B39" s="42" t="s">
        <v>218</v>
      </c>
      <c r="C39" s="43">
        <v>45602</v>
      </c>
      <c r="D39" s="44">
        <v>9929290</v>
      </c>
      <c r="E39" s="49" t="s">
        <v>219</v>
      </c>
      <c r="F39" s="49" t="s">
        <v>220</v>
      </c>
      <c r="G39" s="45">
        <v>2103.3000000000002</v>
      </c>
    </row>
    <row r="40" spans="1:7" ht="37.15" customHeight="1" x14ac:dyDescent="0.25">
      <c r="A40" s="41">
        <v>31</v>
      </c>
      <c r="B40" s="42" t="s">
        <v>221</v>
      </c>
      <c r="C40" s="43">
        <v>45597</v>
      </c>
      <c r="D40" s="44">
        <v>77213408</v>
      </c>
      <c r="E40" s="49" t="s">
        <v>222</v>
      </c>
      <c r="F40" s="49" t="s">
        <v>223</v>
      </c>
      <c r="G40" s="50">
        <v>2082.5</v>
      </c>
    </row>
    <row r="41" spans="1:7" ht="40.5" x14ac:dyDescent="0.25">
      <c r="A41" s="41">
        <v>32</v>
      </c>
      <c r="B41" s="42" t="s">
        <v>224</v>
      </c>
      <c r="C41" s="43">
        <v>45598</v>
      </c>
      <c r="D41" s="44">
        <v>9929290</v>
      </c>
      <c r="E41" s="49" t="s">
        <v>225</v>
      </c>
      <c r="F41" s="49" t="s">
        <v>226</v>
      </c>
      <c r="G41" s="50">
        <v>1592</v>
      </c>
    </row>
    <row r="42" spans="1:7" ht="40.5" x14ac:dyDescent="0.25">
      <c r="A42" s="41">
        <v>33</v>
      </c>
      <c r="B42" s="42" t="s">
        <v>227</v>
      </c>
      <c r="C42" s="43">
        <v>45598</v>
      </c>
      <c r="D42" s="44">
        <v>9929290</v>
      </c>
      <c r="E42" s="49" t="s">
        <v>225</v>
      </c>
      <c r="F42" s="49" t="s">
        <v>226</v>
      </c>
      <c r="G42" s="50">
        <v>399</v>
      </c>
    </row>
    <row r="43" spans="1:7" ht="40.5" x14ac:dyDescent="0.25">
      <c r="A43" s="41">
        <v>34</v>
      </c>
      <c r="B43" s="42" t="s">
        <v>228</v>
      </c>
      <c r="C43" s="43">
        <v>45596</v>
      </c>
      <c r="D43" s="44">
        <v>86534599</v>
      </c>
      <c r="E43" s="49" t="s">
        <v>229</v>
      </c>
      <c r="F43" s="49" t="s">
        <v>230</v>
      </c>
      <c r="G43" s="50">
        <v>900</v>
      </c>
    </row>
    <row r="44" spans="1:7" ht="41.25" thickBot="1" x14ac:dyDescent="0.3">
      <c r="A44" s="41">
        <v>35</v>
      </c>
      <c r="B44" s="42" t="s">
        <v>231</v>
      </c>
      <c r="C44" s="43">
        <v>45617</v>
      </c>
      <c r="D44" s="44">
        <v>9929290</v>
      </c>
      <c r="E44" s="49" t="s">
        <v>219</v>
      </c>
      <c r="F44" s="49" t="s">
        <v>232</v>
      </c>
      <c r="G44" s="50">
        <v>514</v>
      </c>
    </row>
    <row r="45" spans="1:7" ht="15.75" thickBot="1" x14ac:dyDescent="0.3">
      <c r="A45" s="51"/>
      <c r="B45" s="52"/>
      <c r="C45" s="52"/>
      <c r="D45" s="52"/>
      <c r="E45" s="52"/>
      <c r="F45" s="53"/>
      <c r="G45" s="54">
        <f>SUM(G10:G44)</f>
        <v>177040.69000000006</v>
      </c>
    </row>
  </sheetData>
  <mergeCells count="9">
    <mergeCell ref="A7:G7"/>
    <mergeCell ref="A8:G8"/>
    <mergeCell ref="A45:F45"/>
    <mergeCell ref="A1:G1"/>
    <mergeCell ref="A2:G2"/>
    <mergeCell ref="A3:G3"/>
    <mergeCell ref="A4:D4"/>
    <mergeCell ref="A5:G5"/>
    <mergeCell ref="A6:G6"/>
  </mergeCells>
  <conditionalFormatting sqref="B10:B44 D12:G26">
    <cfRule type="containsText" dxfId="3" priority="2" operator="containsText" text="Anulado">
      <formula>NOT(ISERROR(SEARCH("Anulado",B10)))</formula>
    </cfRule>
  </conditionalFormatting>
  <conditionalFormatting sqref="B45 B9">
    <cfRule type="duplicateValues" dxfId="2" priority="4"/>
  </conditionalFormatting>
  <conditionalFormatting sqref="B46:B1048576 B1:B8">
    <cfRule type="duplicateValues" dxfId="1" priority="3"/>
  </conditionalFormatting>
  <conditionalFormatting sqref="F10:F11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11-2024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2024-12-03T01:08:11Z</dcterms:created>
  <dcterms:modified xsi:type="dcterms:W3CDTF">2024-12-09T15:38:19Z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A0B44A456053326E0775961CF3DF6AA6106814766B7D95BFF47B07AF7343C5A0483B19193A6F66C713EC95E37B93FDBC715088C43FC54867AA9E2FA902E82FDA98DF82800E6623EFB8672D42B5A016D6338DA245CA32F9A7EB901265AC3A0BEC49173B584AE1826294DDA1284C3A23C23E42776B110171E8543B730C92BA345</vt:lpwstr>
  </property>
  <property fmtid="{D5CDD505-2E9C-101B-9397-08002B2CF9AE}" pid="8" name="Business Objects Context Information6">
    <vt:lpwstr>CD4B4C2CC8A5F3FE9B79DDA32565C11CDB3D5963927E1603F9A09991D5789623FAFC23156FDF0F0A917043C08D3D77FC7825211CFF0398EBC9C215AE0C9A0FAD582C75A8B7AC116DBA266618185E40D936DFE6CD7A4740C984F5CA0EB98AEBC5553F965C63351E73929499D5136C6145A8DABC61510804D641D5FE2E4E5B3F0</vt:lpwstr>
  </property>
  <property fmtid="{D5CDD505-2E9C-101B-9397-08002B2CF9AE}" pid="9" name="Business Objects Context Information7">
    <vt:lpwstr>93DAA8BC9</vt:lpwstr>
  </property>
</Properties>
</file>